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.delongueville\Downloads\"/>
    </mc:Choice>
  </mc:AlternateContent>
  <xr:revisionPtr revIDLastSave="0" documentId="8_{03270622-8665-4935-998C-222334F592A1}" xr6:coauthVersionLast="47" xr6:coauthVersionMax="47" xr10:uidLastSave="{00000000-0000-0000-0000-000000000000}"/>
  <bookViews>
    <workbookView xWindow="390" yWindow="390" windowWidth="21600" windowHeight="11385" tabRatio="851" firstSheet="1" activeTab="2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R2" i="29"/>
  <c r="T9" i="29" s="1"/>
  <c r="Q9" i="29" s="1"/>
  <c r="N9" i="29" s="1"/>
  <c r="K9" i="29" s="1"/>
  <c r="H9" i="29" s="1"/>
  <c r="Q9" i="23" l="1"/>
  <c r="N9" i="23"/>
  <c r="H9" i="23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<sst xmlns="http://schemas.openxmlformats.org/spreadsheetml/2006/main" count="195" uniqueCount="100">
  <si>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</si>
  <si>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</si>
  <si>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</si>
  <si>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</si>
  <si>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</si>
  <si>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</si>
  <si>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</si>
  <si>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</si>
  <si>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</si>
  <si>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</si>
  <si>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</si>
  <si>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</si>
  <si>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</si>
  <si>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</si>
  <si>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</si>
  <si>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</si>
  <si>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</si>
  <si>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</si>
  <si>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</si>
  <si>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</si>
  <si>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</si>
  <si>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</si>
  <si>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</si>
  <si>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</si>
  <si>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</si>
  <si>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</si>
  <si>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</si>
  <si>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</si>
  <si>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</si>
  <si>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</si>
  <si>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</si>
  <si>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</si>
  <si>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</si>
  <si>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</si>
  <si>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</si>
  <si>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</si>
  <si>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</si>
  <si>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</si>
  <si>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</si>
  <si>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</si>
  <si>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</si>
  <si>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</si>
  <si>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</si>
  <si>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</si>
  <si>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</si>
  <si>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</si>
  <si>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</si>
  <si>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</si>
  <si>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</si>
  <si>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</si>
  <si>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</si>
  <si>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</si>
  <si>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</si>
  <si>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</si>
  <si>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</si>
  <si>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</si>
  <si>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</si>
  <si>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</si>
  <si>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</si>
  <si>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</si>
  <si>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</si>
  <si>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</si>
  <si>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</si>
  <si>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</si>
  <si>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</si>
  <si>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</si>
  <si>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</si>
  <si>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</si>
  <si>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</si>
  <si>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</si>
  <si>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</si>
  <si>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</si>
  <si>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</si>
  <si>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</si>
  <si>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</si>
  <si>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</si>
  <si>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</si>
  <si>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</si>
  <si>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</si>
  <si>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</si>
  <si>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</si>
  <si>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ITTRE</t>
  </si>
  <si>
    <t>rue planchette 2</t>
  </si>
  <si>
    <t>1460 ITTRE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</si>
  <si>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</si>
  <si>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</si>
  <si>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</si>
  <si>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</si>
  <si>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19/12/2023</t>
  </si>
  <si>
    <t>Budget</t>
  </si>
  <si>
    <t>CAROLE SPAUTE</t>
  </si>
  <si>
    <t>067647944</t>
  </si>
  <si>
    <t>c.spaute@ittre.be</t>
  </si>
  <si>
    <t>CATHERINE DE LONGUEVILLE</t>
  </si>
  <si>
    <t>067 79.43.41</t>
  </si>
  <si>
    <t>c.delongueville@ittre.be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</si>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</sst>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4" fillId="12" borderId="5" xfId="0" applyFont="1" applyFill="1" applyBorder="1" applyAlignment="1">
      <alignment horizontal="right" vertical="center"/>
    </xf>
    <xf numFmtId="0" fontId="13" fillId="13" borderId="1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4" borderId="17" xfId="5" applyNumberFormat="1" applyFont="1" applyFill="1" applyBorder="1" applyAlignment="1">
      <alignment horizontal="center" vertical="center"/>
    </xf>
    <xf numFmtId="167" fontId="13" fillId="14" borderId="18" xfId="5" applyNumberFormat="1" applyFont="1" applyFill="1" applyBorder="1" applyAlignment="1">
      <alignment horizontal="center" vertical="center"/>
    </xf>
    <xf numFmtId="167" fontId="13" fillId="14" borderId="19" xfId="5" applyNumberFormat="1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3" borderId="5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3" borderId="5" xfId="0" applyFont="1" applyFill="1" applyBorder="1" applyAlignment="1">
      <alignment horizontal="right" vertical="center"/>
    </xf>
    <xf numFmtId="0" fontId="14" fillId="13" borderId="15" xfId="0" applyFont="1" applyFill="1" applyBorder="1" applyAlignment="1">
      <alignment horizontal="right" vertical="center"/>
    </xf>
    <xf numFmtId="0" fontId="14" fillId="13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5" borderId="17" xfId="5" applyNumberFormat="1" applyFont="1" applyFill="1" applyBorder="1" applyAlignment="1">
      <alignment vertical="center"/>
    </xf>
    <xf numFmtId="165" fontId="11" fillId="15" borderId="18" xfId="5" applyNumberFormat="1" applyFont="1" applyFill="1" applyBorder="1" applyAlignment="1">
      <alignment vertical="center"/>
    </xf>
    <xf numFmtId="165" fontId="11" fillId="15" borderId="19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165" fontId="11" fillId="19" borderId="17" xfId="5" applyNumberFormat="1" applyFont="1" applyFill="1" applyBorder="1" applyAlignment="1">
      <alignment vertical="center"/>
    </xf>
    <xf numFmtId="165" fontId="11" fillId="19" borderId="18" xfId="5" applyNumberFormat="1" applyFont="1" applyFill="1" applyBorder="1" applyAlignment="1">
      <alignment vertical="center"/>
    </xf>
    <xf numFmtId="165" fontId="11" fillId="19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9" borderId="19" xfId="0" applyFont="1" applyFill="1" applyBorder="1" applyAlignment="1">
      <alignment horizontal="left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9" fillId="17" borderId="16" xfId="0" applyNumberFormat="1" applyFont="1" applyFill="1" applyBorder="1" applyAlignment="1">
      <alignment horizontal="center" vertical="center"/>
    </xf>
    <xf numFmtId="49" fontId="19" fillId="18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205800.30999999866</c:v>
                </c:pt>
                <c:pt idx="1">
                  <c:v>191097.16999999806</c:v>
                </c:pt>
                <c:pt idx="2">
                  <c:v>428134.86999999918</c:v>
                </c:pt>
                <c:pt idx="3">
                  <c:v>0</c:v>
                </c:pt>
                <c:pt idx="4">
                  <c:v>295235.76999999955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167043.07999999821</c:v>
                </c:pt>
                <c:pt idx="1">
                  <c:v>101618.91999999806</c:v>
                </c:pt>
                <c:pt idx="2">
                  <c:v>561287.31000000052</c:v>
                </c:pt>
                <c:pt idx="3">
                  <c:v>152931.46999999881</c:v>
                </c:pt>
                <c:pt idx="4">
                  <c:v>289700.29999999888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10436231.260000002</c:v>
                </c:pt>
                <c:pt idx="1">
                  <c:v>11324148.380000001</c:v>
                </c:pt>
                <c:pt idx="2">
                  <c:v>11537802.370000001</c:v>
                </c:pt>
                <c:pt idx="3">
                  <c:v>13776092.030000001</c:v>
                </c:pt>
                <c:pt idx="4">
                  <c:v>13110640.17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10642031.57</c:v>
                </c:pt>
                <c:pt idx="1">
                  <c:v>11515245.549999999</c:v>
                </c:pt>
                <c:pt idx="2">
                  <c:v>11965937.24</c:v>
                </c:pt>
                <c:pt idx="3">
                  <c:v>13776092.029999999</c:v>
                </c:pt>
                <c:pt idx="4">
                  <c:v>13405875.939999999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1323805.98</c:v>
                </c:pt>
                <c:pt idx="1">
                  <c:v>1326675.8999999999</c:v>
                </c:pt>
                <c:pt idx="2">
                  <c:v>2529999.8699999996</c:v>
                </c:pt>
                <c:pt idx="3">
                  <c:v>757693.95</c:v>
                </c:pt>
                <c:pt idx="4">
                  <c:v>895170.91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669185.9</c:v>
                </c:pt>
                <c:pt idx="1">
                  <c:v>520736.03</c:v>
                </c:pt>
                <c:pt idx="2">
                  <c:v>778570.03</c:v>
                </c:pt>
                <c:pt idx="3">
                  <c:v>179000</c:v>
                </c:pt>
                <c:pt idx="4">
                  <c:v>48500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selection sqref="A1:C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x14ac:dyDescent="0.2">
      <c r="A1" s="265" t="s">
        <v>84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25044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2024</v>
      </c>
      <c r="S2" s="129"/>
    </row>
    <row r="3" spans="1:22" x14ac:dyDescent="0.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 x14ac:dyDescent="0.25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 x14ac:dyDescent="0.2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 x14ac:dyDescent="0.2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 x14ac:dyDescent="0.2">
      <c r="A7" s="93"/>
      <c r="B7" s="94"/>
      <c r="C7" s="94"/>
      <c r="D7" s="94"/>
      <c r="E7" s="266" t="s">
        <v>85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 x14ac:dyDescent="0.2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 x14ac:dyDescent="0.2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 x14ac:dyDescent="0.2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 x14ac:dyDescent="0.2">
      <c r="A11" s="93"/>
      <c r="B11" s="94"/>
      <c r="C11" s="94"/>
      <c r="D11" s="94"/>
      <c r="E11" s="267" t="s">
        <v>86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 x14ac:dyDescent="0.2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 x14ac:dyDescent="0.2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 x14ac:dyDescent="0.25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 x14ac:dyDescent="0.2">
      <c r="A15" s="107"/>
      <c r="B15" s="107"/>
      <c r="C15" s="107"/>
      <c r="D15" s="107"/>
      <c r="E15" s="107"/>
      <c r="F15" s="107"/>
      <c r="G15" s="107"/>
    </row>
    <row r="16" spans="1:22" ht="13.15" customHeight="1" x14ac:dyDescent="0.2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 x14ac:dyDescent="0.2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 x14ac:dyDescent="0.2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 x14ac:dyDescent="0.2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 x14ac:dyDescent="0.2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 x14ac:dyDescent="0.2">
      <c r="A21" s="20"/>
      <c r="G21" s="19"/>
      <c r="H21" s="264"/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 x14ac:dyDescent="0.2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 x14ac:dyDescent="0.2">
      <c r="A23" s="268" t="s">
        <v>87</v>
      </c>
      <c r="B23" s="136"/>
      <c r="C23" s="136"/>
      <c r="D23" s="136"/>
      <c r="E23" s="136"/>
      <c r="F23" s="136"/>
      <c r="G23" s="136"/>
      <c r="H23" s="269" t="s">
        <v>88</v>
      </c>
      <c r="I23" s="116"/>
      <c r="J23" s="117"/>
      <c r="K23" s="19"/>
      <c r="Q23" s="29"/>
      <c r="R23" s="30"/>
      <c r="S23" s="6"/>
    </row>
    <row r="24" spans="1:19" ht="16.149999999999999" customHeight="1" x14ac:dyDescent="0.2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 x14ac:dyDescent="0.2">
      <c r="A25" s="105" t="s">
        <v>37</v>
      </c>
      <c r="B25" s="106"/>
      <c r="C25" s="106"/>
      <c r="D25" s="106"/>
      <c r="E25" s="106"/>
      <c r="F25" s="106"/>
      <c r="G25" s="115"/>
      <c r="H25" s="269"/>
      <c r="I25" s="116"/>
      <c r="J25" s="117"/>
      <c r="K25" s="19"/>
      <c r="Q25" s="29"/>
      <c r="R25" s="30"/>
      <c r="S25" s="6"/>
    </row>
    <row r="26" spans="1:19" ht="16.149999999999999" customHeight="1" x14ac:dyDescent="0.2">
      <c r="A26" s="20"/>
      <c r="G26" s="21"/>
      <c r="H26" s="19"/>
      <c r="I26" s="19"/>
      <c r="J26" s="19"/>
      <c r="K26" s="19"/>
      <c r="S26" s="6"/>
    </row>
    <row r="27" spans="1:19" ht="16.899999999999999" customHeight="1" x14ac:dyDescent="0.2">
      <c r="A27" s="105" t="s">
        <v>44</v>
      </c>
      <c r="B27" s="106"/>
      <c r="C27" s="106"/>
      <c r="D27" s="106"/>
      <c r="E27" s="106"/>
      <c r="F27" s="106"/>
      <c r="G27" s="106"/>
      <c r="H27" s="270" t="s">
        <v>89</v>
      </c>
      <c r="I27" s="124"/>
      <c r="J27" s="125"/>
      <c r="K27" s="51"/>
      <c r="L27" s="51" t="s">
        <v>1</v>
      </c>
      <c r="M27" s="51"/>
      <c r="N27" s="61">
        <v>2024</v>
      </c>
      <c r="O27" s="51"/>
      <c r="P27" s="51"/>
      <c r="Q27" s="51"/>
      <c r="S27" s="6"/>
    </row>
    <row r="28" spans="1:19" ht="16.899999999999999" customHeight="1" x14ac:dyDescent="0.2">
      <c r="A28" s="20"/>
      <c r="G28" s="21"/>
      <c r="H28" s="19"/>
      <c r="I28" s="19"/>
      <c r="J28" s="19"/>
      <c r="K28" s="19"/>
      <c r="S28" s="6"/>
    </row>
    <row r="29" spans="1:19" ht="16.899999999999999" customHeight="1" x14ac:dyDescent="0.2">
      <c r="A29" s="109" t="s">
        <v>34</v>
      </c>
      <c r="B29" s="110"/>
      <c r="C29" s="110"/>
      <c r="D29" s="110"/>
      <c r="E29" s="110"/>
      <c r="F29" s="110"/>
      <c r="G29" s="110"/>
      <c r="H29" s="271" t="s">
        <v>90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 x14ac:dyDescent="0.2">
      <c r="A30" s="105" t="s">
        <v>5</v>
      </c>
      <c r="B30" s="106"/>
      <c r="C30" s="106"/>
      <c r="D30" s="106"/>
      <c r="E30" s="106"/>
      <c r="F30" s="106"/>
      <c r="G30" s="106"/>
      <c r="H30" s="272" t="s">
        <v>91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 x14ac:dyDescent="0.2">
      <c r="A31" s="105" t="s">
        <v>6</v>
      </c>
      <c r="B31" s="106"/>
      <c r="C31" s="106"/>
      <c r="D31" s="106"/>
      <c r="E31" s="106"/>
      <c r="F31" s="106"/>
      <c r="G31" s="106"/>
      <c r="H31" s="273"/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 x14ac:dyDescent="0.2">
      <c r="A32" s="105" t="s">
        <v>7</v>
      </c>
      <c r="B32" s="106"/>
      <c r="C32" s="106"/>
      <c r="D32" s="106"/>
      <c r="E32" s="106"/>
      <c r="F32" s="106"/>
      <c r="G32" s="106"/>
      <c r="H32" s="272" t="s">
        <v>92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 x14ac:dyDescent="0.2">
      <c r="A33" s="20"/>
      <c r="I33" s="21"/>
      <c r="J33" s="19"/>
      <c r="K33" s="19"/>
      <c r="L33" s="19"/>
      <c r="M33" s="19"/>
      <c r="S33" s="6"/>
    </row>
    <row r="34" spans="1:19" ht="16.899999999999999" customHeight="1" x14ac:dyDescent="0.2">
      <c r="A34" s="109" t="s">
        <v>35</v>
      </c>
      <c r="B34" s="110"/>
      <c r="C34" s="110"/>
      <c r="D34" s="110"/>
      <c r="E34" s="110"/>
      <c r="F34" s="110"/>
      <c r="G34" s="110"/>
      <c r="H34" s="274" t="s">
        <v>93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 x14ac:dyDescent="0.2">
      <c r="A35" s="113" t="s">
        <v>5</v>
      </c>
      <c r="B35" s="114"/>
      <c r="C35" s="114"/>
      <c r="D35" s="114"/>
      <c r="E35" s="114"/>
      <c r="F35" s="114"/>
      <c r="G35" s="114"/>
      <c r="H35" s="275" t="s">
        <v>94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 x14ac:dyDescent="0.2">
      <c r="A36" s="105" t="s">
        <v>6</v>
      </c>
      <c r="B36" s="106"/>
      <c r="C36" s="106"/>
      <c r="D36" s="106"/>
      <c r="E36" s="106"/>
      <c r="F36" s="106"/>
      <c r="G36" s="106"/>
      <c r="H36" s="273"/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 x14ac:dyDescent="0.2">
      <c r="A37" s="105" t="s">
        <v>7</v>
      </c>
      <c r="B37" s="106"/>
      <c r="C37" s="106"/>
      <c r="D37" s="106"/>
      <c r="E37" s="106"/>
      <c r="F37" s="106"/>
      <c r="G37" s="106"/>
      <c r="H37" s="272" t="s">
        <v>95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 x14ac:dyDescent="0.2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tabSelected="1" zoomScaleNormal="100" zoomScalePageLayoutView="7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ITTRE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25044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 x14ac:dyDescent="0.2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 x14ac:dyDescent="0.2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 x14ac:dyDescent="0.25">
      <c r="A8" s="158" t="s">
        <v>2</v>
      </c>
      <c r="B8" s="158"/>
      <c r="C8" s="158"/>
      <c r="D8" s="158"/>
      <c r="E8" s="158"/>
      <c r="F8" s="158"/>
      <c r="G8" s="158"/>
      <c r="H8" s="160">
        <f>K8-1</f>
        <v>2020</v>
      </c>
      <c r="I8" s="160"/>
      <c r="J8" s="160"/>
      <c r="K8" s="160">
        <f>N8-1</f>
        <v>2021</v>
      </c>
      <c r="L8" s="160"/>
      <c r="M8" s="160"/>
      <c r="N8" s="160">
        <f>Q8-1</f>
        <v>2022</v>
      </c>
      <c r="O8" s="160"/>
      <c r="P8" s="160"/>
      <c r="Q8" s="160">
        <f>T8-1</f>
        <v>2023</v>
      </c>
      <c r="R8" s="160"/>
      <c r="S8" s="160"/>
      <c r="T8" s="160">
        <f>R2</f>
        <v>2024</v>
      </c>
      <c r="U8" s="160"/>
      <c r="V8" s="160"/>
    </row>
    <row r="9" spans="1:22" ht="18.399999999999999" customHeight="1" thickBot="1" x14ac:dyDescent="0.25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205800.30999999866</v>
      </c>
      <c r="I9" s="162"/>
      <c r="J9" s="163"/>
      <c r="K9" s="161">
        <f>'Ordinaire GE'!K26-'Ordinaire GE'!K15</f>
        <v>191097.16999999806</v>
      </c>
      <c r="L9" s="162"/>
      <c r="M9" s="163"/>
      <c r="N9" s="161">
        <f>'Ordinaire GE'!N26-'Ordinaire GE'!N15</f>
        <v>428134.86999999918</v>
      </c>
      <c r="O9" s="162"/>
      <c r="P9" s="163"/>
      <c r="Q9" s="161">
        <f>'Ordinaire GE'!Q26-'Ordinaire GE'!Q15</f>
        <v>0</v>
      </c>
      <c r="R9" s="162"/>
      <c r="S9" s="163"/>
      <c r="T9" s="161">
        <f>'Ordinaire GE'!T26-'Ordinaire GE'!T15</f>
        <v>295235.76999999955</v>
      </c>
      <c r="U9" s="162"/>
      <c r="V9" s="163"/>
    </row>
    <row r="10" spans="1:22" ht="40.5" customHeight="1" thickBot="1" x14ac:dyDescent="0.25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167043.07999999821</v>
      </c>
      <c r="I10" s="165"/>
      <c r="J10" s="166"/>
      <c r="K10" s="164">
        <f>'Ordinaire GE'!K29-'Ordinaire GE'!K18</f>
        <v>101618.91999999806</v>
      </c>
      <c r="L10" s="165"/>
      <c r="M10" s="166"/>
      <c r="N10" s="164">
        <f>'Ordinaire GE'!N29-'Ordinaire GE'!N18</f>
        <v>561287.31000000052</v>
      </c>
      <c r="O10" s="165"/>
      <c r="P10" s="166"/>
      <c r="Q10" s="164">
        <f>'Ordinaire GE'!Q29-'Ordinaire GE'!Q18</f>
        <v>152931.46999999881</v>
      </c>
      <c r="R10" s="165"/>
      <c r="S10" s="166"/>
      <c r="T10" s="164">
        <f>'Ordinaire GE'!T29-'Ordinaire GE'!T18</f>
        <v>289700.29999999888</v>
      </c>
      <c r="U10" s="165"/>
      <c r="V10" s="166"/>
    </row>
    <row r="11" spans="1:22" ht="16.899999999999999" customHeight="1" x14ac:dyDescent="0.2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 x14ac:dyDescent="0.2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 x14ac:dyDescent="0.2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 x14ac:dyDescent="0.2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 x14ac:dyDescent="0.2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 x14ac:dyDescent="0.2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topLeftCell="A31"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ITTRE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25044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96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13</v>
      </c>
      <c r="B10" s="185"/>
      <c r="C10" s="185"/>
      <c r="D10" s="185"/>
      <c r="E10" s="185"/>
      <c r="F10" s="185"/>
      <c r="G10" s="185"/>
      <c r="H10" s="278">
        <v>4806966.9000000004</v>
      </c>
      <c r="I10" s="186">
        <v>5512664.2599999998</v>
      </c>
      <c r="J10" s="187">
        <v>5512664.2599999998</v>
      </c>
      <c r="K10" s="278">
        <v>5679599.8300000001</v>
      </c>
      <c r="L10" s="186">
        <v>5512664.2599999998</v>
      </c>
      <c r="M10" s="187">
        <v>5512664.2599999998</v>
      </c>
      <c r="N10" s="278">
        <v>5543670.4500000002</v>
      </c>
      <c r="O10" s="186">
        <v>5512664.2599999998</v>
      </c>
      <c r="P10" s="187">
        <v>5512664.2599999998</v>
      </c>
      <c r="Q10" s="278">
        <v>6136576.1900000004</v>
      </c>
      <c r="R10" s="186">
        <v>5512664.2599999998</v>
      </c>
      <c r="S10" s="187">
        <v>5512664.2599999998</v>
      </c>
      <c r="T10" s="278">
        <v>6184862.6600000001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14</v>
      </c>
      <c r="B11" s="189"/>
      <c r="C11" s="189"/>
      <c r="D11" s="189"/>
      <c r="E11" s="189"/>
      <c r="F11" s="189"/>
      <c r="G11" s="189"/>
      <c r="H11" s="279">
        <v>1932002.23</v>
      </c>
      <c r="I11" s="190">
        <v>2726342.74</v>
      </c>
      <c r="J11" s="191">
        <v>2726342.74</v>
      </c>
      <c r="K11" s="279">
        <v>1953215.28</v>
      </c>
      <c r="L11" s="190">
        <v>2726342.74</v>
      </c>
      <c r="M11" s="191">
        <v>2726342.74</v>
      </c>
      <c r="N11" s="279">
        <v>2195201.33</v>
      </c>
      <c r="O11" s="190">
        <v>2726342.74</v>
      </c>
      <c r="P11" s="191">
        <v>2726342.74</v>
      </c>
      <c r="Q11" s="279">
        <v>2535425.87</v>
      </c>
      <c r="R11" s="190">
        <v>2726342.74</v>
      </c>
      <c r="S11" s="191">
        <v>2726342.74</v>
      </c>
      <c r="T11" s="279">
        <v>2522850.11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15</v>
      </c>
      <c r="B12" s="189"/>
      <c r="C12" s="189"/>
      <c r="D12" s="189"/>
      <c r="E12" s="189"/>
      <c r="F12" s="189"/>
      <c r="G12" s="189"/>
      <c r="H12" s="279">
        <v>2923639.06</v>
      </c>
      <c r="I12" s="190">
        <v>4264832.04</v>
      </c>
      <c r="J12" s="191">
        <v>4264832.04</v>
      </c>
      <c r="K12" s="279">
        <v>2878458.78</v>
      </c>
      <c r="L12" s="190">
        <v>4264832.04</v>
      </c>
      <c r="M12" s="191">
        <v>4264832.04</v>
      </c>
      <c r="N12" s="279">
        <v>3029391.37</v>
      </c>
      <c r="O12" s="190">
        <v>4264832.04</v>
      </c>
      <c r="P12" s="191">
        <v>4264832.04</v>
      </c>
      <c r="Q12" s="279">
        <v>3562591.45</v>
      </c>
      <c r="R12" s="190">
        <v>4264832.04</v>
      </c>
      <c r="S12" s="191">
        <v>4264832.04</v>
      </c>
      <c r="T12" s="279">
        <v>3893624.74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16</v>
      </c>
      <c r="B13" s="189"/>
      <c r="C13" s="189"/>
      <c r="D13" s="189"/>
      <c r="E13" s="189"/>
      <c r="F13" s="189"/>
      <c r="G13" s="189"/>
      <c r="H13" s="279">
        <v>473623.07</v>
      </c>
      <c r="I13" s="190">
        <v>41563.69</v>
      </c>
      <c r="J13" s="191">
        <v>41563.69</v>
      </c>
      <c r="K13" s="279">
        <v>462874.49</v>
      </c>
      <c r="L13" s="190">
        <v>41563.69</v>
      </c>
      <c r="M13" s="191">
        <v>41563.69</v>
      </c>
      <c r="N13" s="279">
        <v>469539.22</v>
      </c>
      <c r="O13" s="190">
        <v>41563.69</v>
      </c>
      <c r="P13" s="191">
        <v>41563.69</v>
      </c>
      <c r="Q13" s="279">
        <v>546021.68000000005</v>
      </c>
      <c r="R13" s="190">
        <v>41563.69</v>
      </c>
      <c r="S13" s="191">
        <v>41563.69</v>
      </c>
      <c r="T13" s="279">
        <v>509302.66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 t="s">
        <v>48</v>
      </c>
      <c r="B14" s="193"/>
      <c r="C14" s="193"/>
      <c r="D14" s="193"/>
      <c r="E14" s="193"/>
      <c r="F14" s="193"/>
      <c r="G14" s="193"/>
      <c r="H14" s="280">
        <v>300000</v>
      </c>
      <c r="I14" s="194">
        <v>0</v>
      </c>
      <c r="J14" s="195">
        <v>0</v>
      </c>
      <c r="K14" s="280">
        <v>350000</v>
      </c>
      <c r="L14" s="194">
        <v>0</v>
      </c>
      <c r="M14" s="195">
        <v>0</v>
      </c>
      <c r="N14" s="280">
        <v>300000</v>
      </c>
      <c r="O14" s="194">
        <v>0</v>
      </c>
      <c r="P14" s="195">
        <v>0</v>
      </c>
      <c r="Q14" s="280">
        <v>995476.84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10436231.260000002</v>
      </c>
      <c r="I15" s="197"/>
      <c r="J15" s="198"/>
      <c r="K15" s="197">
        <f>SUM(K10:K14)</f>
        <v>11324148.380000001</v>
      </c>
      <c r="L15" s="197"/>
      <c r="M15" s="197"/>
      <c r="N15" s="196">
        <f>SUM(N10:N14)</f>
        <v>11537802.370000001</v>
      </c>
      <c r="O15" s="197"/>
      <c r="P15" s="198"/>
      <c r="Q15" s="197">
        <f>SUM(Q10:Q14)</f>
        <v>13776092.030000001</v>
      </c>
      <c r="R15" s="197"/>
      <c r="S15" s="198"/>
      <c r="T15" s="197">
        <f>SUM(T10:T14)</f>
        <v>13110640.17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85692.05</v>
      </c>
      <c r="I16" s="199">
        <v>1521059.02</v>
      </c>
      <c r="J16" s="200">
        <v>2351270.66</v>
      </c>
      <c r="K16" s="281">
        <v>107202.57</v>
      </c>
      <c r="L16" s="199">
        <v>1659060.83</v>
      </c>
      <c r="M16" s="200">
        <v>1521059.02</v>
      </c>
      <c r="N16" s="281">
        <v>75132.259999999995</v>
      </c>
      <c r="O16" s="199">
        <v>2230351.92</v>
      </c>
      <c r="P16" s="200">
        <v>1659060.83</v>
      </c>
      <c r="Q16" s="281">
        <v>41577.35</v>
      </c>
      <c r="R16" s="199">
        <v>2351270.66</v>
      </c>
      <c r="S16" s="200">
        <v>2230351.92</v>
      </c>
      <c r="T16" s="281">
        <v>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657120.07999999996</v>
      </c>
      <c r="I17" s="194">
        <v>1192323.53</v>
      </c>
      <c r="J17" s="195">
        <v>824300.6</v>
      </c>
      <c r="K17" s="280">
        <v>541675.9</v>
      </c>
      <c r="L17" s="194">
        <v>4295659.8600000003</v>
      </c>
      <c r="M17" s="195">
        <v>1192323.53</v>
      </c>
      <c r="N17" s="280">
        <v>595037.36</v>
      </c>
      <c r="O17" s="194">
        <v>1045347.08</v>
      </c>
      <c r="P17" s="195">
        <v>4295659.8600000003</v>
      </c>
      <c r="Q17" s="280">
        <v>720193.95</v>
      </c>
      <c r="R17" s="194">
        <v>824300.6</v>
      </c>
      <c r="S17" s="195">
        <v>1045347.08</v>
      </c>
      <c r="T17" s="280">
        <v>905981.68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11179043.390000002</v>
      </c>
      <c r="I18" s="207"/>
      <c r="J18" s="208"/>
      <c r="K18" s="207">
        <f>SUM(K15:K17)</f>
        <v>11973026.850000001</v>
      </c>
      <c r="L18" s="207"/>
      <c r="M18" s="207"/>
      <c r="N18" s="206">
        <f>SUM(N15:N17)</f>
        <v>12207971.99</v>
      </c>
      <c r="O18" s="207"/>
      <c r="P18" s="208"/>
      <c r="Q18" s="206">
        <f>SUM(Q15:Q17)</f>
        <v>14537863.33</v>
      </c>
      <c r="R18" s="207"/>
      <c r="S18" s="208"/>
      <c r="T18" s="206">
        <f>SUM(T15:T17)</f>
        <v>14016621.85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97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8" t="s">
        <v>17</v>
      </c>
      <c r="B22" s="189"/>
      <c r="C22" s="189"/>
      <c r="D22" s="189"/>
      <c r="E22" s="189"/>
      <c r="F22" s="189"/>
      <c r="G22" s="209"/>
      <c r="H22" s="278">
        <v>636700.77</v>
      </c>
      <c r="I22" s="186">
        <v>373432.17</v>
      </c>
      <c r="J22" s="187">
        <v>697745.74</v>
      </c>
      <c r="K22" s="278">
        <v>632266.53</v>
      </c>
      <c r="L22" s="186">
        <v>373432.17</v>
      </c>
      <c r="M22" s="187">
        <v>697745.74</v>
      </c>
      <c r="N22" s="278">
        <v>644282.84</v>
      </c>
      <c r="O22" s="186">
        <v>373432.17</v>
      </c>
      <c r="P22" s="187">
        <v>697745.74</v>
      </c>
      <c r="Q22" s="278">
        <v>747376.4</v>
      </c>
      <c r="R22" s="186">
        <v>373432.17</v>
      </c>
      <c r="S22" s="187">
        <v>697745.74</v>
      </c>
      <c r="T22" s="278">
        <v>669733.97</v>
      </c>
      <c r="U22" s="186">
        <v>373432.17</v>
      </c>
      <c r="V22" s="187">
        <v>697745.74</v>
      </c>
    </row>
    <row r="23" spans="1:22" ht="18.399999999999999" customHeight="1" x14ac:dyDescent="0.2">
      <c r="A23" s="188" t="s">
        <v>15</v>
      </c>
      <c r="B23" s="189"/>
      <c r="C23" s="189"/>
      <c r="D23" s="189"/>
      <c r="E23" s="189"/>
      <c r="F23" s="189"/>
      <c r="G23" s="209"/>
      <c r="H23" s="279">
        <v>9832585.3399999999</v>
      </c>
      <c r="I23" s="190">
        <v>12728583.199999999</v>
      </c>
      <c r="J23" s="191">
        <v>13240574.68</v>
      </c>
      <c r="K23" s="279">
        <v>10522625.68</v>
      </c>
      <c r="L23" s="190">
        <v>12728583.199999999</v>
      </c>
      <c r="M23" s="191">
        <v>13240574.68</v>
      </c>
      <c r="N23" s="279">
        <v>11163363.52</v>
      </c>
      <c r="O23" s="190">
        <v>12728583.199999999</v>
      </c>
      <c r="P23" s="191">
        <v>13240574.68</v>
      </c>
      <c r="Q23" s="279">
        <v>11536123.289999999</v>
      </c>
      <c r="R23" s="190">
        <v>12728583.199999999</v>
      </c>
      <c r="S23" s="191">
        <v>13240574.68</v>
      </c>
      <c r="T23" s="279">
        <v>12156309.279999999</v>
      </c>
      <c r="U23" s="190">
        <v>12728583.199999999</v>
      </c>
      <c r="V23" s="191">
        <v>13240574.68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209"/>
      <c r="H24" s="279">
        <v>172745.46</v>
      </c>
      <c r="I24" s="190">
        <v>548784.99</v>
      </c>
      <c r="J24" s="191">
        <v>408005.67</v>
      </c>
      <c r="K24" s="279">
        <v>160353.34</v>
      </c>
      <c r="L24" s="190">
        <v>548784.99</v>
      </c>
      <c r="M24" s="191">
        <v>408005.67</v>
      </c>
      <c r="N24" s="279">
        <v>158290.88</v>
      </c>
      <c r="O24" s="190">
        <v>548784.99</v>
      </c>
      <c r="P24" s="191">
        <v>408005.67</v>
      </c>
      <c r="Q24" s="279">
        <v>147592.34</v>
      </c>
      <c r="R24" s="190">
        <v>548784.99</v>
      </c>
      <c r="S24" s="191">
        <v>408005.67</v>
      </c>
      <c r="T24" s="279">
        <v>177032.69</v>
      </c>
      <c r="U24" s="190">
        <v>548784.99</v>
      </c>
      <c r="V24" s="191">
        <v>408005.67</v>
      </c>
    </row>
    <row r="25" spans="1:22" ht="18.399999999999999" customHeight="1" thickBot="1" x14ac:dyDescent="0.25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200000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1345000</v>
      </c>
      <c r="R25" s="194">
        <v>0</v>
      </c>
      <c r="S25" s="195">
        <v>0</v>
      </c>
      <c r="T25" s="280">
        <v>402800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10642031.57</v>
      </c>
      <c r="I26" s="197"/>
      <c r="J26" s="197"/>
      <c r="K26" s="196">
        <f>SUM(K22:K25)</f>
        <v>11515245.549999999</v>
      </c>
      <c r="L26" s="197"/>
      <c r="M26" s="198"/>
      <c r="N26" s="197">
        <f>SUM(N22:N25)</f>
        <v>11965937.24</v>
      </c>
      <c r="O26" s="197"/>
      <c r="P26" s="197"/>
      <c r="Q26" s="196">
        <f>SUM(Q22:Q25)</f>
        <v>13776092.029999999</v>
      </c>
      <c r="R26" s="197"/>
      <c r="S26" s="198"/>
      <c r="T26" s="196">
        <f>SUM(T22:T25)</f>
        <v>13405875.939999999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704054.9</v>
      </c>
      <c r="I27" s="199">
        <v>6001218.2883333303</v>
      </c>
      <c r="J27" s="200">
        <v>5811470.0833333302</v>
      </c>
      <c r="K27" s="281">
        <v>559400.22</v>
      </c>
      <c r="L27" s="199">
        <v>6001218.2883333303</v>
      </c>
      <c r="M27" s="200">
        <v>5811470.0833333302</v>
      </c>
      <c r="N27" s="281">
        <v>803322.06</v>
      </c>
      <c r="O27" s="199">
        <v>6001218.2883333303</v>
      </c>
      <c r="P27" s="200">
        <v>5811470.0833333302</v>
      </c>
      <c r="Q27" s="281">
        <v>914702.77</v>
      </c>
      <c r="R27" s="199">
        <v>6001218.2883333303</v>
      </c>
      <c r="S27" s="200">
        <v>5811470.0833333302</v>
      </c>
      <c r="T27" s="281">
        <v>900446.21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11346086.470000001</v>
      </c>
      <c r="I29" s="207"/>
      <c r="J29" s="207"/>
      <c r="K29" s="206">
        <f>SUM(K26:K28)</f>
        <v>12074645.77</v>
      </c>
      <c r="L29" s="207"/>
      <c r="M29" s="208"/>
      <c r="N29" s="207">
        <f>SUM(N26:N28)</f>
        <v>12769259.300000001</v>
      </c>
      <c r="O29" s="207"/>
      <c r="P29" s="207"/>
      <c r="Q29" s="206">
        <f>SUM(Q26:Q28)</f>
        <v>14690794.799999999</v>
      </c>
      <c r="R29" s="207"/>
      <c r="S29" s="208"/>
      <c r="T29" s="206">
        <f>SUM(T26:T28)</f>
        <v>14306322.149999999</v>
      </c>
      <c r="U29" s="207"/>
      <c r="V29" s="208"/>
    </row>
    <row r="30" spans="1:22" ht="16.899999999999999" customHeight="1" x14ac:dyDescent="0.2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ITTRE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25044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98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15</v>
      </c>
      <c r="B10" s="185"/>
      <c r="C10" s="185"/>
      <c r="D10" s="185"/>
      <c r="E10" s="185"/>
      <c r="F10" s="185"/>
      <c r="G10" s="185"/>
      <c r="H10" s="278">
        <v>0</v>
      </c>
      <c r="I10" s="186">
        <v>5512664.2599999998</v>
      </c>
      <c r="J10" s="187">
        <v>5512664.2599999998</v>
      </c>
      <c r="K10" s="278">
        <v>4500</v>
      </c>
      <c r="L10" s="186">
        <v>5512664.2599999998</v>
      </c>
      <c r="M10" s="187">
        <v>5512664.2599999998</v>
      </c>
      <c r="N10" s="278">
        <v>838725.78</v>
      </c>
      <c r="O10" s="186">
        <v>5512664.2599999998</v>
      </c>
      <c r="P10" s="187">
        <v>5512664.2599999998</v>
      </c>
      <c r="Q10" s="278">
        <v>3500</v>
      </c>
      <c r="R10" s="186">
        <v>5512664.2599999998</v>
      </c>
      <c r="S10" s="187">
        <v>5512664.2599999998</v>
      </c>
      <c r="T10" s="278">
        <v>0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46</v>
      </c>
      <c r="B11" s="189"/>
      <c r="C11" s="189"/>
      <c r="D11" s="189"/>
      <c r="E11" s="189"/>
      <c r="F11" s="189"/>
      <c r="G11" s="189"/>
      <c r="H11" s="279">
        <v>1261260.4099999999</v>
      </c>
      <c r="I11" s="190">
        <v>2726342.74</v>
      </c>
      <c r="J11" s="191">
        <v>2726342.74</v>
      </c>
      <c r="K11" s="279">
        <v>1248169.67</v>
      </c>
      <c r="L11" s="190">
        <v>2726342.74</v>
      </c>
      <c r="M11" s="191">
        <v>2726342.74</v>
      </c>
      <c r="N11" s="279">
        <v>1613168.27</v>
      </c>
      <c r="O11" s="190">
        <v>2726342.74</v>
      </c>
      <c r="P11" s="191">
        <v>2726342.74</v>
      </c>
      <c r="Q11" s="279">
        <v>676088.13</v>
      </c>
      <c r="R11" s="190">
        <v>2726342.74</v>
      </c>
      <c r="S11" s="191">
        <v>2726342.74</v>
      </c>
      <c r="T11" s="279">
        <v>811082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16</v>
      </c>
      <c r="B12" s="189"/>
      <c r="C12" s="189"/>
      <c r="D12" s="189"/>
      <c r="E12" s="189"/>
      <c r="F12" s="189"/>
      <c r="G12" s="189"/>
      <c r="H12" s="279">
        <v>62545.57</v>
      </c>
      <c r="I12" s="190">
        <v>4264832.04</v>
      </c>
      <c r="J12" s="191">
        <v>4264832.04</v>
      </c>
      <c r="K12" s="279">
        <v>74006.23</v>
      </c>
      <c r="L12" s="190">
        <v>4264832.04</v>
      </c>
      <c r="M12" s="191">
        <v>4264832.04</v>
      </c>
      <c r="N12" s="279">
        <v>78105.820000000007</v>
      </c>
      <c r="O12" s="190">
        <v>4264832.04</v>
      </c>
      <c r="P12" s="191">
        <v>4264832.04</v>
      </c>
      <c r="Q12" s="279">
        <v>78105.820000000007</v>
      </c>
      <c r="R12" s="190">
        <v>4264832.04</v>
      </c>
      <c r="S12" s="191">
        <v>4264832.04</v>
      </c>
      <c r="T12" s="279">
        <v>84088.91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1323805.98</v>
      </c>
      <c r="I15" s="197"/>
      <c r="J15" s="198"/>
      <c r="K15" s="197">
        <f>SUM(K10:K14)</f>
        <v>1326675.8999999999</v>
      </c>
      <c r="L15" s="197"/>
      <c r="M15" s="197"/>
      <c r="N15" s="196">
        <f>SUM(N10:N14)</f>
        <v>2529999.8699999996</v>
      </c>
      <c r="O15" s="197"/>
      <c r="P15" s="198"/>
      <c r="Q15" s="197">
        <f>SUM(Q10:Q14)</f>
        <v>757693.95</v>
      </c>
      <c r="R15" s="197"/>
      <c r="S15" s="198"/>
      <c r="T15" s="197">
        <f>SUM(T10:T14)</f>
        <v>895170.91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2500</v>
      </c>
      <c r="I16" s="199">
        <v>1521059.02</v>
      </c>
      <c r="J16" s="200">
        <v>2351270.66</v>
      </c>
      <c r="K16" s="281">
        <v>9000</v>
      </c>
      <c r="L16" s="199">
        <v>1659060.83</v>
      </c>
      <c r="M16" s="200">
        <v>1521059.02</v>
      </c>
      <c r="N16" s="281">
        <v>97.27</v>
      </c>
      <c r="O16" s="199">
        <v>2230351.92</v>
      </c>
      <c r="P16" s="200">
        <v>1659060.83</v>
      </c>
      <c r="Q16" s="281">
        <v>141500</v>
      </c>
      <c r="R16" s="199">
        <v>2351270.66</v>
      </c>
      <c r="S16" s="200">
        <v>2230351.92</v>
      </c>
      <c r="T16" s="281">
        <v>59310.77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0</v>
      </c>
      <c r="I17" s="194">
        <v>1192323.53</v>
      </c>
      <c r="J17" s="195">
        <v>824300.6</v>
      </c>
      <c r="K17" s="280">
        <v>0</v>
      </c>
      <c r="L17" s="194">
        <v>4295659.8600000003</v>
      </c>
      <c r="M17" s="195">
        <v>1192323.53</v>
      </c>
      <c r="N17" s="280">
        <v>0</v>
      </c>
      <c r="O17" s="194">
        <v>1045347.08</v>
      </c>
      <c r="P17" s="195">
        <v>4295659.8600000003</v>
      </c>
      <c r="Q17" s="280">
        <v>130000</v>
      </c>
      <c r="R17" s="194">
        <v>824300.6</v>
      </c>
      <c r="S17" s="195">
        <v>1045347.08</v>
      </c>
      <c r="T17" s="280">
        <v>0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1326305.98</v>
      </c>
      <c r="I18" s="207"/>
      <c r="J18" s="208"/>
      <c r="K18" s="207">
        <f>SUM(K15:K17)</f>
        <v>1335675.8999999999</v>
      </c>
      <c r="L18" s="207"/>
      <c r="M18" s="207"/>
      <c r="N18" s="206">
        <f>SUM(N15:N17)</f>
        <v>2530097.1399999997</v>
      </c>
      <c r="O18" s="207"/>
      <c r="P18" s="208"/>
      <c r="Q18" s="206">
        <f>SUM(Q15:Q17)</f>
        <v>1029193.95</v>
      </c>
      <c r="R18" s="207"/>
      <c r="S18" s="208"/>
      <c r="T18" s="206">
        <f>SUM(T15:T17)</f>
        <v>954481.68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99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4" t="s">
        <v>15</v>
      </c>
      <c r="B22" s="185"/>
      <c r="C22" s="185"/>
      <c r="D22" s="185"/>
      <c r="E22" s="185"/>
      <c r="F22" s="185"/>
      <c r="G22" s="185"/>
      <c r="H22" s="278">
        <v>595871.87</v>
      </c>
      <c r="I22" s="186">
        <v>373432.17</v>
      </c>
      <c r="J22" s="187">
        <v>697745.74</v>
      </c>
      <c r="K22" s="278">
        <v>29000</v>
      </c>
      <c r="L22" s="186">
        <v>365967.42</v>
      </c>
      <c r="M22" s="187">
        <v>373432.17</v>
      </c>
      <c r="N22" s="278">
        <v>279834</v>
      </c>
      <c r="O22" s="186">
        <v>414709.37</v>
      </c>
      <c r="P22" s="187">
        <v>365967.42</v>
      </c>
      <c r="Q22" s="278">
        <v>179000</v>
      </c>
      <c r="R22" s="186">
        <v>697745.74</v>
      </c>
      <c r="S22" s="187">
        <v>414709.37</v>
      </c>
      <c r="T22" s="278">
        <v>48500</v>
      </c>
      <c r="U22" s="186">
        <v>557211.56000000006</v>
      </c>
      <c r="V22" s="187">
        <v>577850.16</v>
      </c>
    </row>
    <row r="23" spans="1:22" ht="18.399999999999999" customHeight="1" x14ac:dyDescent="0.2">
      <c r="A23" s="188" t="s">
        <v>46</v>
      </c>
      <c r="B23" s="189"/>
      <c r="C23" s="189"/>
      <c r="D23" s="189"/>
      <c r="E23" s="189"/>
      <c r="F23" s="189"/>
      <c r="G23" s="189"/>
      <c r="H23" s="279">
        <v>0</v>
      </c>
      <c r="I23" s="190">
        <v>12728583.199999999</v>
      </c>
      <c r="J23" s="191">
        <v>13240574.68</v>
      </c>
      <c r="K23" s="279">
        <v>0</v>
      </c>
      <c r="L23" s="190">
        <v>12120371.99</v>
      </c>
      <c r="M23" s="191">
        <v>12728583.199999999</v>
      </c>
      <c r="N23" s="279">
        <v>0</v>
      </c>
      <c r="O23" s="190">
        <v>12941517.73</v>
      </c>
      <c r="P23" s="191">
        <v>12120371.99</v>
      </c>
      <c r="Q23" s="279">
        <v>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189"/>
      <c r="H24" s="279">
        <v>73314.03</v>
      </c>
      <c r="I24" s="190">
        <v>548784.99</v>
      </c>
      <c r="J24" s="191">
        <v>408005.67</v>
      </c>
      <c r="K24" s="279">
        <v>491736.03</v>
      </c>
      <c r="L24" s="190">
        <v>536819.05000000005</v>
      </c>
      <c r="M24" s="191">
        <v>548784.99</v>
      </c>
      <c r="N24" s="279">
        <v>498736.03</v>
      </c>
      <c r="O24" s="190">
        <v>344975.81</v>
      </c>
      <c r="P24" s="191">
        <v>536819.05000000005</v>
      </c>
      <c r="Q24" s="279">
        <v>0</v>
      </c>
      <c r="R24" s="190">
        <v>408005.67</v>
      </c>
      <c r="S24" s="191">
        <v>344975.81</v>
      </c>
      <c r="T24" s="279">
        <v>0</v>
      </c>
      <c r="U24" s="190">
        <v>128208.38666666699</v>
      </c>
      <c r="V24" s="191">
        <v>26303.796666666702</v>
      </c>
    </row>
    <row r="25" spans="1:22" ht="18.399999999999999" customHeight="1" thickBot="1" x14ac:dyDescent="0.25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669185.9</v>
      </c>
      <c r="I26" s="197"/>
      <c r="J26" s="197"/>
      <c r="K26" s="196">
        <f>SUM(K22:K25)</f>
        <v>520736.03</v>
      </c>
      <c r="L26" s="197"/>
      <c r="M26" s="198"/>
      <c r="N26" s="197">
        <f>SUM(N22:N25)</f>
        <v>778570.03</v>
      </c>
      <c r="O26" s="197"/>
      <c r="P26" s="197"/>
      <c r="Q26" s="196">
        <f>SUM(Q22:Q25)</f>
        <v>179000</v>
      </c>
      <c r="R26" s="197"/>
      <c r="S26" s="198"/>
      <c r="T26" s="196">
        <f>SUM(T22:T25)</f>
        <v>48500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0</v>
      </c>
      <c r="I27" s="199"/>
      <c r="J27" s="200"/>
      <c r="K27" s="281">
        <v>0</v>
      </c>
      <c r="L27" s="199">
        <v>10122961.629999999</v>
      </c>
      <c r="M27" s="200">
        <v>6628334.5600000005</v>
      </c>
      <c r="N27" s="281">
        <v>0</v>
      </c>
      <c r="O27" s="199">
        <v>6248838.1500000004</v>
      </c>
      <c r="P27" s="200">
        <v>10122961.629999999</v>
      </c>
      <c r="Q27" s="281">
        <v>0</v>
      </c>
      <c r="R27" s="199">
        <v>6834216</v>
      </c>
      <c r="S27" s="200">
        <v>6248838.1500000004</v>
      </c>
      <c r="T27" s="281">
        <v>0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657120.07999999996</v>
      </c>
      <c r="I28" s="194">
        <v>0</v>
      </c>
      <c r="J28" s="195">
        <v>0</v>
      </c>
      <c r="K28" s="280">
        <v>814939.87</v>
      </c>
      <c r="L28" s="194">
        <v>0</v>
      </c>
      <c r="M28" s="195">
        <v>0</v>
      </c>
      <c r="N28" s="280">
        <v>1751527.11</v>
      </c>
      <c r="O28" s="194">
        <v>0</v>
      </c>
      <c r="P28" s="195">
        <v>0</v>
      </c>
      <c r="Q28" s="280">
        <v>850193.95</v>
      </c>
      <c r="R28" s="194">
        <v>0</v>
      </c>
      <c r="S28" s="195">
        <v>0</v>
      </c>
      <c r="T28" s="280">
        <v>905981.68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1326305.98</v>
      </c>
      <c r="I29" s="207"/>
      <c r="J29" s="207"/>
      <c r="K29" s="206">
        <f>SUM(K26:K28)</f>
        <v>1335675.8999999999</v>
      </c>
      <c r="L29" s="207"/>
      <c r="M29" s="208"/>
      <c r="N29" s="207">
        <f>SUM(N26:N28)</f>
        <v>2530097.14</v>
      </c>
      <c r="O29" s="207"/>
      <c r="P29" s="207"/>
      <c r="Q29" s="206">
        <f>SUM(Q26:Q28)</f>
        <v>1029193.95</v>
      </c>
      <c r="R29" s="207"/>
      <c r="S29" s="208"/>
      <c r="T29" s="206">
        <f>SUM(T26:T28)</f>
        <v>954481.68</v>
      </c>
      <c r="U29" s="207"/>
      <c r="V29" s="208"/>
    </row>
    <row r="30" spans="1:22" ht="16.899999999999999" customHeight="1" x14ac:dyDescent="0.2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ITTRE</v>
      </c>
      <c r="H1" s="153"/>
      <c r="I1" s="54" t="s">
        <v>40</v>
      </c>
      <c r="J1" s="67">
        <f>Coordonnées!R1</f>
        <v>25044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1" t="s">
        <v>71</v>
      </c>
      <c r="F5" s="222"/>
      <c r="G5" s="222"/>
      <c r="H5" s="222"/>
      <c r="I5" s="222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1141251.25</v>
      </c>
      <c r="F8" s="282">
        <v>1560521.44</v>
      </c>
      <c r="G8" s="282">
        <v>1162480.26</v>
      </c>
      <c r="H8" s="282">
        <v>1315172.8600000001</v>
      </c>
      <c r="I8" s="282">
        <v>1242420.94</v>
      </c>
    </row>
    <row r="9" spans="1:10" ht="30" customHeight="1" x14ac:dyDescent="0.2">
      <c r="A9" s="212" t="s">
        <v>19</v>
      </c>
      <c r="B9" s="213"/>
      <c r="C9" s="213"/>
      <c r="D9" s="214"/>
      <c r="E9" s="282">
        <v>2096968.03</v>
      </c>
      <c r="F9" s="282">
        <v>2248234.7999999998</v>
      </c>
      <c r="G9" s="282">
        <v>2344872.33</v>
      </c>
      <c r="H9" s="282">
        <v>3137828.31</v>
      </c>
      <c r="I9" s="282">
        <v>3346523.41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1185050.45</v>
      </c>
      <c r="F10" s="282">
        <v>1132357.94</v>
      </c>
      <c r="G10" s="282">
        <v>1200790.1599999999</v>
      </c>
      <c r="H10" s="282">
        <v>1487693.69</v>
      </c>
      <c r="I10" s="282">
        <v>1442341.93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1987744.41</v>
      </c>
      <c r="F11" s="282">
        <v>2109468.54</v>
      </c>
      <c r="G11" s="282">
        <v>2261751.25</v>
      </c>
      <c r="H11" s="282">
        <v>2472976.6800000002</v>
      </c>
      <c r="I11" s="282">
        <v>2292691.2999999998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55805.2</v>
      </c>
      <c r="F12" s="282">
        <v>65866.7</v>
      </c>
      <c r="G12" s="282">
        <v>115811.69</v>
      </c>
      <c r="H12" s="282">
        <v>135169.04999999999</v>
      </c>
      <c r="I12" s="282">
        <v>166572.63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17900</v>
      </c>
      <c r="F13" s="282">
        <v>17900</v>
      </c>
      <c r="G13" s="282">
        <v>39900</v>
      </c>
      <c r="H13" s="282">
        <v>35900</v>
      </c>
      <c r="I13" s="282">
        <v>45900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1006699.4</v>
      </c>
      <c r="F14" s="282">
        <v>1047009.81</v>
      </c>
      <c r="G14" s="282">
        <v>1173797.3799999999</v>
      </c>
      <c r="H14" s="282">
        <v>1682828.9</v>
      </c>
      <c r="I14" s="282">
        <v>1096416.06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785539.65</v>
      </c>
      <c r="F15" s="282">
        <v>754096.15</v>
      </c>
      <c r="G15" s="282">
        <v>717843.74</v>
      </c>
      <c r="H15" s="282">
        <v>767306.43</v>
      </c>
      <c r="I15" s="282">
        <v>842232.29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3940</v>
      </c>
      <c r="F16" s="282">
        <v>3980</v>
      </c>
      <c r="G16" s="282">
        <v>4100</v>
      </c>
      <c r="H16" s="282">
        <v>4100</v>
      </c>
      <c r="I16" s="282">
        <v>4100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70796.009999999995</v>
      </c>
      <c r="F17" s="282">
        <v>51822.81</v>
      </c>
      <c r="G17" s="282">
        <v>86603.72</v>
      </c>
      <c r="H17" s="282">
        <v>88450.38</v>
      </c>
      <c r="I17" s="282">
        <v>113511.11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2038146.11</v>
      </c>
      <c r="F18" s="282">
        <v>2065463.32</v>
      </c>
      <c r="G18" s="282">
        <v>2173259.7200000002</v>
      </c>
      <c r="H18" s="282">
        <v>2461145.13</v>
      </c>
      <c r="I18" s="282">
        <v>2475408.23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480521.14</v>
      </c>
      <c r="F19" s="282">
        <v>580038.68000000005</v>
      </c>
      <c r="G19" s="282">
        <v>602662.06000000006</v>
      </c>
      <c r="H19" s="282">
        <v>626051.26</v>
      </c>
      <c r="I19" s="282">
        <v>657548.31999999995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75206.44</v>
      </c>
      <c r="F20" s="282">
        <v>77241.3</v>
      </c>
      <c r="G20" s="282">
        <v>80467.69</v>
      </c>
      <c r="H20" s="282">
        <v>89073.94</v>
      </c>
      <c r="I20" s="282">
        <v>90250.19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147783.25</v>
      </c>
      <c r="F21" s="282">
        <v>151822.79</v>
      </c>
      <c r="G21" s="282">
        <v>168499.73</v>
      </c>
      <c r="H21" s="282">
        <v>192589.35</v>
      </c>
      <c r="I21" s="282">
        <v>200705.44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ITTRE</v>
      </c>
      <c r="H1" s="153"/>
      <c r="I1" s="54" t="s">
        <v>40</v>
      </c>
      <c r="J1" s="67">
        <f>Coordonnées!R1</f>
        <v>25044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8" t="s">
        <v>72</v>
      </c>
      <c r="F5" s="229"/>
      <c r="G5" s="229"/>
      <c r="H5" s="229"/>
      <c r="I5" s="229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9120145.2100000009</v>
      </c>
      <c r="F8" s="282">
        <v>9832753.0899999999</v>
      </c>
      <c r="G8" s="282">
        <v>10419871.15</v>
      </c>
      <c r="H8" s="282">
        <v>12486770.119999999</v>
      </c>
      <c r="I8" s="282">
        <v>12277276.07</v>
      </c>
    </row>
    <row r="9" spans="1:10" ht="30" customHeight="1" x14ac:dyDescent="0.2">
      <c r="A9" s="212" t="s">
        <v>19</v>
      </c>
      <c r="B9" s="213"/>
      <c r="C9" s="213"/>
      <c r="D9" s="214"/>
      <c r="E9" s="282">
        <v>207182.1</v>
      </c>
      <c r="F9" s="282">
        <v>225825.39</v>
      </c>
      <c r="G9" s="282">
        <v>220981.01</v>
      </c>
      <c r="H9" s="282">
        <v>156539.84</v>
      </c>
      <c r="I9" s="282">
        <v>163379.20000000001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15000</v>
      </c>
      <c r="F10" s="282">
        <v>0</v>
      </c>
      <c r="G10" s="282">
        <v>0</v>
      </c>
      <c r="H10" s="282">
        <v>120000</v>
      </c>
      <c r="I10" s="282">
        <v>40000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242975.11</v>
      </c>
      <c r="F11" s="282">
        <v>248838.29</v>
      </c>
      <c r="G11" s="282">
        <v>286808.09999999998</v>
      </c>
      <c r="H11" s="282">
        <v>85873</v>
      </c>
      <c r="I11" s="282">
        <v>78421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291690.07</v>
      </c>
      <c r="F12" s="282">
        <v>277330.48</v>
      </c>
      <c r="G12" s="282">
        <v>296579.7</v>
      </c>
      <c r="H12" s="282">
        <v>298551.34000000003</v>
      </c>
      <c r="I12" s="282">
        <v>295538.19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3009.92</v>
      </c>
      <c r="F13" s="282">
        <v>9.92</v>
      </c>
      <c r="G13" s="282">
        <v>12009.92</v>
      </c>
      <c r="H13" s="282">
        <v>22009.919999999998</v>
      </c>
      <c r="I13" s="282">
        <v>22009.919999999998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512844.1</v>
      </c>
      <c r="F14" s="282">
        <v>533929.4</v>
      </c>
      <c r="G14" s="282">
        <v>578517.93000000005</v>
      </c>
      <c r="H14" s="282">
        <v>617453.17000000004</v>
      </c>
      <c r="I14" s="282">
        <v>555573.44999999995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239989.93</v>
      </c>
      <c r="F15" s="282">
        <v>219450.55</v>
      </c>
      <c r="G15" s="282">
        <v>216129.01</v>
      </c>
      <c r="H15" s="282">
        <v>210310.45</v>
      </c>
      <c r="I15" s="282">
        <v>225923.94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368643.86</v>
      </c>
      <c r="F18" s="282">
        <v>387912.36</v>
      </c>
      <c r="G18" s="282">
        <v>392889.65</v>
      </c>
      <c r="H18" s="282">
        <v>277859.52</v>
      </c>
      <c r="I18" s="282">
        <v>282832.59000000003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302848</v>
      </c>
      <c r="F19" s="282">
        <v>296150.25</v>
      </c>
      <c r="G19" s="282">
        <v>300408.09999999998</v>
      </c>
      <c r="H19" s="282">
        <v>358064</v>
      </c>
      <c r="I19" s="282">
        <v>340064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13786.84</v>
      </c>
      <c r="F20" s="282">
        <v>14977.32</v>
      </c>
      <c r="G20" s="282">
        <v>13169.66</v>
      </c>
      <c r="H20" s="282">
        <v>11858.44</v>
      </c>
      <c r="I20" s="282">
        <v>11798.79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27971.33</v>
      </c>
      <c r="F21" s="282">
        <v>30922.53</v>
      </c>
      <c r="G21" s="282">
        <v>31895.07</v>
      </c>
      <c r="H21" s="282">
        <v>13505</v>
      </c>
      <c r="I21" s="282">
        <v>13505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ITTRE</v>
      </c>
      <c r="H1" s="153"/>
      <c r="I1" s="54" t="s">
        <v>40</v>
      </c>
      <c r="J1" s="67">
        <f>Coordonnées!R1</f>
        <v>25044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0" t="s">
        <v>73</v>
      </c>
      <c r="F5" s="231"/>
      <c r="G5" s="231"/>
      <c r="H5" s="231"/>
      <c r="I5" s="231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0</v>
      </c>
      <c r="F8" s="282">
        <v>0</v>
      </c>
      <c r="G8" s="282">
        <v>0</v>
      </c>
      <c r="H8" s="282">
        <v>130000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173960</v>
      </c>
      <c r="F9" s="282">
        <v>799000</v>
      </c>
      <c r="G9" s="282">
        <v>1224293</v>
      </c>
      <c r="H9" s="282">
        <v>90000</v>
      </c>
      <c r="I9" s="282">
        <v>115000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827000.41</v>
      </c>
      <c r="F11" s="282">
        <v>307169.67</v>
      </c>
      <c r="G11" s="282">
        <v>331375.27</v>
      </c>
      <c r="H11" s="282">
        <v>458688.13</v>
      </c>
      <c r="I11" s="282">
        <v>404582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18000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15000</v>
      </c>
      <c r="F14" s="282">
        <v>25000</v>
      </c>
      <c r="G14" s="282">
        <v>0</v>
      </c>
      <c r="H14" s="282">
        <v>105000</v>
      </c>
      <c r="I14" s="282">
        <v>184000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120000</v>
      </c>
      <c r="F15" s="282">
        <v>85000</v>
      </c>
      <c r="G15" s="282">
        <v>835225.78</v>
      </c>
      <c r="H15" s="282">
        <v>7000</v>
      </c>
      <c r="I15" s="282">
        <v>100000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7000</v>
      </c>
      <c r="G17" s="282">
        <v>6000</v>
      </c>
      <c r="H17" s="282">
        <v>3500</v>
      </c>
      <c r="I17" s="282">
        <v>7500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34800</v>
      </c>
      <c r="F18" s="282">
        <v>2500</v>
      </c>
      <c r="G18" s="282">
        <v>20000</v>
      </c>
      <c r="H18" s="282">
        <v>5400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97045.57</v>
      </c>
      <c r="F19" s="282">
        <v>74006.23</v>
      </c>
      <c r="G19" s="282">
        <v>78105.820000000007</v>
      </c>
      <c r="H19" s="282">
        <v>78105.820000000007</v>
      </c>
      <c r="I19" s="282">
        <v>84088.91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38000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27000</v>
      </c>
      <c r="G21" s="282">
        <v>35000</v>
      </c>
      <c r="H21" s="282">
        <v>10000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ITTRE</v>
      </c>
      <c r="H1" s="153"/>
      <c r="I1" s="54" t="s">
        <v>40</v>
      </c>
      <c r="J1" s="67">
        <f>Coordonnées!R1</f>
        <v>25044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2" t="s">
        <v>74</v>
      </c>
      <c r="F5" s="233"/>
      <c r="G5" s="233"/>
      <c r="H5" s="233"/>
      <c r="I5" s="233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657120.07999999996</v>
      </c>
      <c r="F8" s="282">
        <v>814939.87</v>
      </c>
      <c r="G8" s="282">
        <v>1751527.11</v>
      </c>
      <c r="H8" s="282">
        <v>850193.95</v>
      </c>
      <c r="I8" s="282">
        <v>905981.68</v>
      </c>
    </row>
    <row r="9" spans="1:10" ht="30" customHeight="1" x14ac:dyDescent="0.2">
      <c r="A9" s="212" t="s">
        <v>19</v>
      </c>
      <c r="B9" s="213"/>
      <c r="C9" s="213"/>
      <c r="D9" s="214"/>
      <c r="E9" s="282">
        <v>20000</v>
      </c>
      <c r="F9" s="282">
        <v>504736.03</v>
      </c>
      <c r="G9" s="282">
        <v>778570.03</v>
      </c>
      <c r="H9" s="282">
        <v>24000</v>
      </c>
      <c r="I9" s="282">
        <v>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527063.13</v>
      </c>
      <c r="F11" s="282">
        <v>0</v>
      </c>
      <c r="G11" s="282">
        <v>0</v>
      </c>
      <c r="H11" s="282">
        <v>155000</v>
      </c>
      <c r="I11" s="282">
        <v>0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12500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0</v>
      </c>
      <c r="F14" s="282">
        <v>0</v>
      </c>
      <c r="G14" s="282">
        <v>0</v>
      </c>
      <c r="H14" s="282">
        <v>0</v>
      </c>
      <c r="I14" s="282">
        <v>36000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76230</v>
      </c>
      <c r="F15" s="282">
        <v>0</v>
      </c>
      <c r="G15" s="282">
        <v>0</v>
      </c>
      <c r="H15" s="282">
        <v>0</v>
      </c>
      <c r="I15" s="282">
        <v>12500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8392.77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0</v>
      </c>
      <c r="F19" s="282">
        <v>0</v>
      </c>
      <c r="G19" s="282">
        <v>0</v>
      </c>
      <c r="H19" s="282">
        <v>0</v>
      </c>
      <c r="I19" s="282">
        <v>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25000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16000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ITTRE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25044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 x14ac:dyDescent="0.2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 x14ac:dyDescent="0.2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 x14ac:dyDescent="0.2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 x14ac:dyDescent="0.2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 x14ac:dyDescent="0.2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 x14ac:dyDescent="0.2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 x14ac:dyDescent="0.2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 x14ac:dyDescent="0.2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 x14ac:dyDescent="0.2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 x14ac:dyDescent="0.2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 x14ac:dyDescent="0.2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 x14ac:dyDescent="0.2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 x14ac:dyDescent="0.2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 x14ac:dyDescent="0.2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 x14ac:dyDescent="0.2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 x14ac:dyDescent="0.2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 x14ac:dyDescent="0.2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 x14ac:dyDescent="0.2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 x14ac:dyDescent="0.2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 x14ac:dyDescent="0.2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 x14ac:dyDescent="0.2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 x14ac:dyDescent="0.2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 x14ac:dyDescent="0.2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 x14ac:dyDescent="0.2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 x14ac:dyDescent="0.2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 x14ac:dyDescent="0.2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 x14ac:dyDescent="0.2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 x14ac:dyDescent="0.2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 x14ac:dyDescent="0.2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 x14ac:dyDescent="0.2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 x14ac:dyDescent="0.2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 x14ac:dyDescent="0.2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 x14ac:dyDescent="0.2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 x14ac:dyDescent="0.2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 x14ac:dyDescent="0.2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 x14ac:dyDescent="0.2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 x14ac:dyDescent="0.2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 x14ac:dyDescent="0.2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 x14ac:dyDescent="0.2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 x14ac:dyDescent="0.2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 x14ac:dyDescent="0.2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 x14ac:dyDescent="0.2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 x14ac:dyDescent="0.2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 x14ac:dyDescent="0.2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ITTRE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25044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 x14ac:dyDescent="0.2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 x14ac:dyDescent="0.2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 x14ac:dyDescent="0.2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 x14ac:dyDescent="0.2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 x14ac:dyDescent="0.2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 x14ac:dyDescent="0.2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 x14ac:dyDescent="0.2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 x14ac:dyDescent="0.2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 x14ac:dyDescent="0.2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 x14ac:dyDescent="0.2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 x14ac:dyDescent="0.2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 x14ac:dyDescent="0.2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Catherine Delongueville</cp:lastModifiedBy>
  <cp:lastPrinted>2019-04-29T14:14:47Z</cp:lastPrinted>
  <dcterms:created xsi:type="dcterms:W3CDTF">2006-02-10T09:03:57Z</dcterms:created>
  <dcterms:modified xsi:type="dcterms:W3CDTF">2024-02-19T12:06:30Z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