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l.baudewijns\Desktop\"/>
    </mc:Choice>
  </mc:AlternateContent>
  <xr:revisionPtr revIDLastSave="0" documentId="13_ncr:1_{C2ECBCFB-3576-4B3C-AFE0-FCFD35DF0C04}" xr6:coauthVersionLast="47" xr6:coauthVersionMax="47" xr10:uidLastSave="{00000000-0000-0000-0000-000000000000}"/>
  <bookViews>
    <workbookView xWindow="-108" yWindow="-108" windowWidth="23256" windowHeight="12456" xr2:uid="{00000000-000D-0000-FFFF-FFFF00000000}"/>
  </bookViews>
  <sheets>
    <sheet name="Feuil1" sheetId="1" r:id="rId1"/>
  </sheet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5" i="1" l="1"/>
  <c r="H386" i="1" s="1"/>
  <c r="G385" i="1"/>
  <c r="G386" i="1" s="1"/>
  <c r="F385" i="1"/>
  <c r="F386" i="1" s="1"/>
  <c r="E385" i="1"/>
  <c r="E386" i="1" s="1"/>
  <c r="G392" i="1"/>
  <c r="G393" i="1" s="1"/>
  <c r="E393" i="1"/>
  <c r="H392" i="1"/>
  <c r="H393" i="1" s="1"/>
  <c r="F392" i="1"/>
  <c r="F393" i="1" s="1"/>
  <c r="E392" i="1"/>
  <c r="H397" i="1"/>
  <c r="H398" i="1" s="1"/>
  <c r="G397" i="1"/>
  <c r="G398" i="1" s="1"/>
  <c r="F397" i="1"/>
  <c r="F398" i="1" s="1"/>
  <c r="E397" i="1"/>
  <c r="E398" i="1" s="1"/>
  <c r="H381" i="1"/>
  <c r="H382" i="1" s="1"/>
  <c r="G381" i="1"/>
  <c r="G382" i="1" s="1"/>
  <c r="F381" i="1"/>
  <c r="F382" i="1" s="1"/>
  <c r="E381" i="1"/>
  <c r="E382" i="1" s="1"/>
  <c r="H368" i="1"/>
  <c r="G368" i="1"/>
  <c r="F368" i="1"/>
  <c r="H367" i="1"/>
  <c r="G367" i="1"/>
  <c r="F367" i="1"/>
  <c r="E367" i="1"/>
  <c r="E368" i="1" s="1"/>
  <c r="H360" i="1"/>
  <c r="G360" i="1"/>
  <c r="H359" i="1"/>
  <c r="G359" i="1"/>
  <c r="F359" i="1"/>
  <c r="E359" i="1"/>
  <c r="E360" i="1" s="1"/>
  <c r="E369" i="1" s="1"/>
  <c r="E370" i="1" s="1"/>
  <c r="H348" i="1"/>
  <c r="H347" i="1"/>
  <c r="G347" i="1"/>
  <c r="G348" i="1" s="1"/>
  <c r="F347" i="1"/>
  <c r="F348" i="1" s="1"/>
  <c r="E347" i="1"/>
  <c r="E348" i="1" s="1"/>
  <c r="H341" i="1"/>
  <c r="H340" i="1"/>
  <c r="G340" i="1"/>
  <c r="G341" i="1" s="1"/>
  <c r="F340" i="1"/>
  <c r="F341" i="1" s="1"/>
  <c r="E340" i="1"/>
  <c r="E341" i="1" s="1"/>
  <c r="H336" i="1"/>
  <c r="H335" i="1"/>
  <c r="G335" i="1"/>
  <c r="G336" i="1" s="1"/>
  <c r="F335" i="1"/>
  <c r="F336" i="1" s="1"/>
  <c r="E335" i="1"/>
  <c r="E336" i="1" s="1"/>
  <c r="H326" i="1"/>
  <c r="H325" i="1"/>
  <c r="G325" i="1"/>
  <c r="G326" i="1" s="1"/>
  <c r="F325" i="1"/>
  <c r="F326" i="1" s="1"/>
  <c r="E325" i="1"/>
  <c r="E326" i="1" s="1"/>
  <c r="H320" i="1"/>
  <c r="H319" i="1"/>
  <c r="G319" i="1"/>
  <c r="G320" i="1" s="1"/>
  <c r="F319" i="1"/>
  <c r="F320" i="1" s="1"/>
  <c r="E319" i="1"/>
  <c r="E320" i="1" s="1"/>
  <c r="H303" i="1"/>
  <c r="H302" i="1"/>
  <c r="G302" i="1"/>
  <c r="G303" i="1" s="1"/>
  <c r="F302" i="1"/>
  <c r="F303" i="1" s="1"/>
  <c r="E302" i="1"/>
  <c r="E303" i="1" s="1"/>
  <c r="H299" i="1"/>
  <c r="H298" i="1"/>
  <c r="G298" i="1"/>
  <c r="G299" i="1" s="1"/>
  <c r="F298" i="1"/>
  <c r="F299" i="1" s="1"/>
  <c r="E298" i="1"/>
  <c r="E299" i="1" s="1"/>
  <c r="H294" i="1"/>
  <c r="H293" i="1"/>
  <c r="G293" i="1"/>
  <c r="G294" i="1" s="1"/>
  <c r="F293" i="1"/>
  <c r="F294" i="1" s="1"/>
  <c r="E293" i="1"/>
  <c r="E294" i="1" s="1"/>
  <c r="H287" i="1"/>
  <c r="H286" i="1"/>
  <c r="G286" i="1"/>
  <c r="G287" i="1" s="1"/>
  <c r="F286" i="1"/>
  <c r="F287" i="1" s="1"/>
  <c r="E286" i="1"/>
  <c r="E287" i="1" s="1"/>
  <c r="H279" i="1"/>
  <c r="H278" i="1"/>
  <c r="G278" i="1"/>
  <c r="G279" i="1" s="1"/>
  <c r="F278" i="1"/>
  <c r="F279" i="1" s="1"/>
  <c r="E278" i="1"/>
  <c r="E279" i="1" s="1"/>
  <c r="H272" i="1"/>
  <c r="H271" i="1"/>
  <c r="G271" i="1"/>
  <c r="G272" i="1" s="1"/>
  <c r="F271" i="1"/>
  <c r="F272" i="1" s="1"/>
  <c r="E271" i="1"/>
  <c r="E272" i="1" s="1"/>
  <c r="H268" i="1"/>
  <c r="H267" i="1"/>
  <c r="G267" i="1"/>
  <c r="G268" i="1" s="1"/>
  <c r="F267" i="1"/>
  <c r="F268" i="1" s="1"/>
  <c r="E267" i="1"/>
  <c r="E268" i="1" s="1"/>
  <c r="H256" i="1"/>
  <c r="H255" i="1"/>
  <c r="G255" i="1"/>
  <c r="G256" i="1" s="1"/>
  <c r="F255" i="1"/>
  <c r="F256" i="1" s="1"/>
  <c r="E255" i="1"/>
  <c r="E256" i="1" s="1"/>
  <c r="H251" i="1"/>
  <c r="H250" i="1"/>
  <c r="G250" i="1"/>
  <c r="G251" i="1" s="1"/>
  <c r="F250" i="1"/>
  <c r="F251" i="1" s="1"/>
  <c r="E250" i="1"/>
  <c r="E251" i="1" s="1"/>
  <c r="H243" i="1"/>
  <c r="H242" i="1"/>
  <c r="G242" i="1"/>
  <c r="F242" i="1"/>
  <c r="F243" i="1" s="1"/>
  <c r="E242" i="1"/>
  <c r="E243" i="1" s="1"/>
  <c r="H234" i="1"/>
  <c r="H233" i="1"/>
  <c r="G233" i="1"/>
  <c r="G234" i="1" s="1"/>
  <c r="F233" i="1"/>
  <c r="F234" i="1" s="1"/>
  <c r="E233" i="1"/>
  <c r="E234" i="1" s="1"/>
  <c r="H229" i="1"/>
  <c r="H228" i="1"/>
  <c r="G228" i="1"/>
  <c r="G229" i="1" s="1"/>
  <c r="F228" i="1"/>
  <c r="F229" i="1" s="1"/>
  <c r="E228" i="1"/>
  <c r="E229" i="1" s="1"/>
  <c r="H222" i="1"/>
  <c r="H221" i="1"/>
  <c r="G221" i="1"/>
  <c r="G222" i="1" s="1"/>
  <c r="F221" i="1"/>
  <c r="F222" i="1" s="1"/>
  <c r="E221" i="1"/>
  <c r="E222" i="1" s="1"/>
  <c r="H217" i="1"/>
  <c r="H216" i="1"/>
  <c r="G216" i="1"/>
  <c r="G217" i="1" s="1"/>
  <c r="F216" i="1"/>
  <c r="F217" i="1" s="1"/>
  <c r="E216" i="1"/>
  <c r="E217" i="1" s="1"/>
  <c r="H208" i="1"/>
  <c r="H207" i="1"/>
  <c r="G207" i="1"/>
  <c r="G208" i="1" s="1"/>
  <c r="F207" i="1"/>
  <c r="F208" i="1" s="1"/>
  <c r="E207" i="1"/>
  <c r="E208" i="1" s="1"/>
  <c r="H203" i="1"/>
  <c r="H202" i="1"/>
  <c r="G202" i="1"/>
  <c r="G203" i="1" s="1"/>
  <c r="F202" i="1"/>
  <c r="F203" i="1" s="1"/>
  <c r="E202" i="1"/>
  <c r="E203" i="1" s="1"/>
  <c r="H193" i="1"/>
  <c r="H192" i="1"/>
  <c r="G192" i="1"/>
  <c r="G193" i="1" s="1"/>
  <c r="F192" i="1"/>
  <c r="F193" i="1" s="1"/>
  <c r="E192" i="1"/>
  <c r="E193" i="1" s="1"/>
  <c r="H184" i="1"/>
  <c r="H183" i="1"/>
  <c r="G183" i="1"/>
  <c r="G184" i="1" s="1"/>
  <c r="F183" i="1"/>
  <c r="F184" i="1" s="1"/>
  <c r="E183" i="1"/>
  <c r="E184" i="1" s="1"/>
  <c r="H177" i="1"/>
  <c r="H176" i="1"/>
  <c r="G176" i="1"/>
  <c r="G177" i="1" s="1"/>
  <c r="F176" i="1"/>
  <c r="F177" i="1" s="1"/>
  <c r="E176" i="1"/>
  <c r="E177" i="1" s="1"/>
  <c r="H173" i="1"/>
  <c r="H172" i="1"/>
  <c r="G172" i="1"/>
  <c r="G173" i="1" s="1"/>
  <c r="F172" i="1"/>
  <c r="F173" i="1" s="1"/>
  <c r="E172" i="1"/>
  <c r="E173" i="1" s="1"/>
  <c r="H164" i="1"/>
  <c r="H163" i="1"/>
  <c r="G163" i="1"/>
  <c r="G164" i="1" s="1"/>
  <c r="F163" i="1"/>
  <c r="F164" i="1" s="1"/>
  <c r="E163" i="1"/>
  <c r="E164" i="1" s="1"/>
  <c r="H156" i="1"/>
  <c r="H155" i="1"/>
  <c r="G155" i="1"/>
  <c r="G156" i="1" s="1"/>
  <c r="F155" i="1"/>
  <c r="F156" i="1" s="1"/>
  <c r="E155" i="1"/>
  <c r="E156" i="1" s="1"/>
  <c r="H147" i="1"/>
  <c r="H146" i="1"/>
  <c r="G146" i="1"/>
  <c r="G147" i="1" s="1"/>
  <c r="F146" i="1"/>
  <c r="F147" i="1" s="1"/>
  <c r="E146" i="1"/>
  <c r="E147" i="1" s="1"/>
  <c r="H139" i="1"/>
  <c r="H138" i="1"/>
  <c r="G138" i="1"/>
  <c r="G139" i="1" s="1"/>
  <c r="F138" i="1"/>
  <c r="F139" i="1" s="1"/>
  <c r="E138" i="1"/>
  <c r="E139" i="1" s="1"/>
  <c r="H130" i="1"/>
  <c r="H129" i="1"/>
  <c r="G129" i="1"/>
  <c r="G130" i="1" s="1"/>
  <c r="F129" i="1"/>
  <c r="F130" i="1" s="1"/>
  <c r="E129" i="1"/>
  <c r="E130" i="1" s="1"/>
  <c r="H116" i="1"/>
  <c r="H115" i="1"/>
  <c r="G115" i="1"/>
  <c r="G116" i="1" s="1"/>
  <c r="F115" i="1"/>
  <c r="F116" i="1" s="1"/>
  <c r="E115" i="1"/>
  <c r="E116" i="1" s="1"/>
  <c r="H109" i="1"/>
  <c r="H108" i="1"/>
  <c r="G108" i="1"/>
  <c r="G109" i="1" s="1"/>
  <c r="F108" i="1"/>
  <c r="F109" i="1" s="1"/>
  <c r="E108" i="1"/>
  <c r="E109" i="1" s="1"/>
  <c r="H105" i="1"/>
  <c r="H104" i="1"/>
  <c r="G104" i="1"/>
  <c r="G105" i="1" s="1"/>
  <c r="F104" i="1"/>
  <c r="F105" i="1" s="1"/>
  <c r="E104" i="1"/>
  <c r="E105" i="1" s="1"/>
  <c r="H91" i="1"/>
  <c r="H90" i="1"/>
  <c r="G90" i="1"/>
  <c r="G91" i="1" s="1"/>
  <c r="F90" i="1"/>
  <c r="F91" i="1" s="1"/>
  <c r="E90" i="1"/>
  <c r="E91" i="1" s="1"/>
  <c r="H87" i="1"/>
  <c r="H86" i="1"/>
  <c r="G86" i="1"/>
  <c r="G87" i="1" s="1"/>
  <c r="F86" i="1"/>
  <c r="F87" i="1" s="1"/>
  <c r="E86" i="1"/>
  <c r="E87" i="1" s="1"/>
  <c r="H73" i="1"/>
  <c r="H72" i="1"/>
  <c r="G72" i="1"/>
  <c r="G73" i="1" s="1"/>
  <c r="F72" i="1"/>
  <c r="F73" i="1" s="1"/>
  <c r="E72" i="1"/>
  <c r="E73" i="1" s="1"/>
  <c r="H63" i="1"/>
  <c r="H62" i="1"/>
  <c r="G62" i="1"/>
  <c r="G63" i="1" s="1"/>
  <c r="F62" i="1"/>
  <c r="F63" i="1" s="1"/>
  <c r="E62" i="1"/>
  <c r="E63" i="1" s="1"/>
  <c r="H58" i="1"/>
  <c r="H57" i="1"/>
  <c r="G57" i="1"/>
  <c r="G58" i="1" s="1"/>
  <c r="F57" i="1"/>
  <c r="F58" i="1" s="1"/>
  <c r="E57" i="1"/>
  <c r="E58" i="1" s="1"/>
  <c r="H47" i="1"/>
  <c r="H46" i="1"/>
  <c r="G46" i="1"/>
  <c r="G47" i="1" s="1"/>
  <c r="F46" i="1"/>
  <c r="F47" i="1" s="1"/>
  <c r="E46" i="1"/>
  <c r="E47" i="1" s="1"/>
  <c r="H42" i="1"/>
  <c r="H41" i="1"/>
  <c r="G41" i="1"/>
  <c r="G42" i="1" s="1"/>
  <c r="F41" i="1"/>
  <c r="F42" i="1" s="1"/>
  <c r="E41" i="1"/>
  <c r="E42" i="1" s="1"/>
  <c r="H33" i="1"/>
  <c r="H32" i="1"/>
  <c r="G32" i="1"/>
  <c r="G33" i="1" s="1"/>
  <c r="F32" i="1"/>
  <c r="F33" i="1" s="1"/>
  <c r="E32" i="1"/>
  <c r="E33" i="1" s="1"/>
  <c r="H24" i="1"/>
  <c r="H23" i="1"/>
  <c r="G23" i="1"/>
  <c r="G24" i="1" s="1"/>
  <c r="F23" i="1"/>
  <c r="F24" i="1" s="1"/>
  <c r="E23" i="1"/>
  <c r="E24" i="1" s="1"/>
  <c r="H18" i="1"/>
  <c r="H17" i="1"/>
  <c r="G17" i="1"/>
  <c r="G18" i="1" s="1"/>
  <c r="F17" i="1"/>
  <c r="F18" i="1" s="1"/>
  <c r="E17" i="1"/>
  <c r="E18" i="1" s="1"/>
  <c r="H11" i="1"/>
  <c r="H12" i="1" s="1"/>
  <c r="G11" i="1"/>
  <c r="F11" i="1"/>
  <c r="E11" i="1"/>
  <c r="D402" i="1"/>
  <c r="G369" i="1"/>
  <c r="G370" i="1" s="1"/>
  <c r="G257" i="1" l="1"/>
  <c r="G258" i="1" s="1"/>
  <c r="H369" i="1"/>
  <c r="H370" i="1" s="1"/>
  <c r="F360" i="1"/>
  <c r="F369" i="1" s="1"/>
  <c r="F370" i="1" s="1"/>
  <c r="G243" i="1"/>
  <c r="H399" i="1"/>
  <c r="H400" i="1" s="1"/>
  <c r="G399" i="1"/>
  <c r="G400" i="1" s="1"/>
  <c r="F399" i="1"/>
  <c r="F400" i="1" s="1"/>
  <c r="E399" i="1"/>
  <c r="E400" i="1" s="1"/>
  <c r="E349" i="1"/>
  <c r="E350" i="1" s="1"/>
  <c r="H349" i="1"/>
  <c r="H350" i="1" s="1"/>
  <c r="G349" i="1"/>
  <c r="G350" i="1" s="1"/>
  <c r="F349" i="1"/>
  <c r="F350" i="1" s="1"/>
  <c r="H257" i="1"/>
  <c r="H258" i="1" s="1"/>
  <c r="F257" i="1"/>
  <c r="F258" i="1" s="1"/>
  <c r="E257" i="1"/>
  <c r="E258" i="1" s="1"/>
  <c r="H235" i="1"/>
  <c r="H236" i="1" s="1"/>
  <c r="G235" i="1"/>
  <c r="G236" i="1" s="1"/>
  <c r="F235" i="1"/>
  <c r="F236" i="1" s="1"/>
  <c r="E235" i="1"/>
  <c r="E236" i="1" s="1"/>
  <c r="G209" i="1"/>
  <c r="G210" i="1" s="1"/>
  <c r="H209" i="1"/>
  <c r="H210" i="1" s="1"/>
  <c r="F209" i="1"/>
  <c r="F210" i="1" s="1"/>
  <c r="E209" i="1"/>
  <c r="E210" i="1" s="1"/>
  <c r="H165" i="1"/>
  <c r="H166" i="1" s="1"/>
  <c r="F165" i="1"/>
  <c r="F166" i="1" s="1"/>
  <c r="E165" i="1"/>
  <c r="E166" i="1" s="1"/>
  <c r="H74" i="1"/>
  <c r="H75" i="1" s="1"/>
  <c r="E12" i="1"/>
  <c r="E74" i="1" s="1"/>
  <c r="E75" i="1" s="1"/>
  <c r="F12" i="1"/>
  <c r="F74" i="1" s="1"/>
  <c r="G12" i="1"/>
  <c r="G74" i="1" s="1"/>
  <c r="H402" i="1" l="1"/>
  <c r="H403" i="1" s="1"/>
  <c r="G75" i="1"/>
  <c r="F75" i="1"/>
  <c r="F402" i="1"/>
  <c r="F403" i="1" s="1"/>
  <c r="E402" i="1"/>
  <c r="E403" i="1" s="1"/>
  <c r="G165" i="1"/>
  <c r="G166" i="1" s="1"/>
  <c r="G402" i="1" l="1"/>
  <c r="G403" i="1" s="1"/>
</calcChain>
</file>

<file path=xl/sharedStrings.xml><?xml version="1.0" encoding="utf-8"?>
<sst xmlns="http://schemas.openxmlformats.org/spreadsheetml/2006/main" count="564" uniqueCount="311">
  <si>
    <t xml:space="preserve">VOLET INTERNE ADMINISTRATION GENERALE </t>
  </si>
  <si>
    <t>Projets</t>
  </si>
  <si>
    <t>😀</t>
  </si>
  <si>
    <t>😐</t>
  </si>
  <si>
    <t>☹</t>
  </si>
  <si>
    <t>⛔</t>
  </si>
  <si>
    <t xml:space="preserve">Réaliser l'extension du Hall des Travaux </t>
  </si>
  <si>
    <t>x</t>
  </si>
  <si>
    <t xml:space="preserve">Réaliser l'extension du centre administratif </t>
  </si>
  <si>
    <t xml:space="preserve">Réaliser d'un audit des outils communaux (informatique et téléphonie) afin de procéder au renouvellement du parc informatique et des installations (câblage, serveur, machines,…) </t>
  </si>
  <si>
    <t xml:space="preserve">Réaliser un bilan des compétences de chaque agent </t>
  </si>
  <si>
    <t>Reccueillir les besoins et souhaits de formations des agents et chefs de services en matière de formation et/ou recyclage</t>
  </si>
  <si>
    <t xml:space="preserve">Elaborer un plan de formation afin que l'administration puisse augmenter son effication et la motivation de ses agents </t>
  </si>
  <si>
    <t xml:space="preserve">Réaliser une monographie de fonctions et déterminer les objectifs pour chaque agent </t>
  </si>
  <si>
    <t xml:space="preserve">Former des évaluateurs à l'évaluation </t>
  </si>
  <si>
    <t>Evaluer l'ensemble du personnel dans les deux ans selon un canevas commun et sur base d'un formulaire-type</t>
  </si>
  <si>
    <t>Elaborer un plan de lutte contre l'absentéisme</t>
  </si>
  <si>
    <t>Fixer des réunions régulières du SIPPT</t>
  </si>
  <si>
    <t xml:space="preserve">Elaborer un plan de prévention global de gestion des risques et un plan annuel </t>
  </si>
  <si>
    <t xml:space="preserve">Actualiser l'organigramme </t>
  </si>
  <si>
    <t xml:space="preserve">Organiser une journée de team building </t>
  </si>
  <si>
    <t xml:space="preserve">Revoir le règlement de travail et les statuts </t>
  </si>
  <si>
    <t xml:space="preserve">Améliorer la communication en mettant en place un intranet ou autre mode de communication interne de type cloud </t>
  </si>
  <si>
    <t xml:space="preserve">Réunir régulièrement (min 6x par an) le CODIR afin d'améliorer la communication et manager l'administration efficacement </t>
  </si>
  <si>
    <t>Améliorer la communication en mettant en place des réunions régulières intra services permettant notamment d'évaluer le fonctionnement du service et prévenir les dysfonctionnements</t>
  </si>
  <si>
    <t>Mettre en place un planing de travail au service travaux notamment alimenté par Betterstreet</t>
  </si>
  <si>
    <t xml:space="preserve">Adapter les permanences physiques et téléphoniques du service urbanisme pour plus d'efficacité et un meilleur accueil </t>
  </si>
  <si>
    <t>20.01</t>
  </si>
  <si>
    <t xml:space="preserve">Mise en place d'une transmission dématérialisée des rapports d'enquête de résidence entre le service Population et la Police (WOCODO) </t>
  </si>
  <si>
    <t xml:space="preserve">Gérer les départs prévisibles en anticipants les recrutements 6 mois à l'avance </t>
  </si>
  <si>
    <t xml:space="preserve">Mettre en place une procédure de recrutement objective et efficace en élaborant une charte de bonnes pratiques en matière de recrutement (sur base du modèle de l'UVCW) </t>
  </si>
  <si>
    <t xml:space="preserve">Revoir la configuration du site internet de la Commune </t>
  </si>
  <si>
    <t>23.01</t>
  </si>
  <si>
    <t xml:space="preserve">Création d'un nouveau logotype pour Ittre - intégrer au site en cours de production </t>
  </si>
  <si>
    <t>23.02</t>
  </si>
  <si>
    <t xml:space="preserve">Moderniser l'information à destination des citoyens </t>
  </si>
  <si>
    <t xml:space="preserve">Dynamiser le site internet et y accroitre l'information à destination des citoyens </t>
  </si>
  <si>
    <t xml:space="preserve">Réalisation des capsules d'information à destination du citoyen sur le site internet ou Facebook </t>
  </si>
  <si>
    <t xml:space="preserve">Créer un vade-mecum communal reprnant toutes les fiches informatives sur les principales procédures en matière d'urbanisme et le publier sur le site internet </t>
  </si>
  <si>
    <t xml:space="preserve">Installation du WIFI dans les bâtiments communaux (salles comunales et centre administratif) </t>
  </si>
  <si>
    <t>Mise en place d'un procédé BE-ALERT</t>
  </si>
  <si>
    <t xml:space="preserve">Création d'un e-guichet permettant aux citoyens d'obtenir certains documents en ligne (+itsme + e-BOX) </t>
  </si>
  <si>
    <t xml:space="preserve">Création d'une plateforme de réservation et de gestion des salles communales en ligne </t>
  </si>
  <si>
    <t>30.01</t>
  </si>
  <si>
    <t xml:space="preserve">Gestion de la crise Covid </t>
  </si>
  <si>
    <t>30.02</t>
  </si>
  <si>
    <t xml:space="preserve">Guerre en Ukraine - Gestion de l'accueil des réfugiés de guerre </t>
  </si>
  <si>
    <t>Mise en place du procédé BE - ALERT</t>
  </si>
  <si>
    <t>30.03</t>
  </si>
  <si>
    <t xml:space="preserve">Gestion des inondations de juillet 2021 </t>
  </si>
  <si>
    <t>30.04</t>
  </si>
  <si>
    <t xml:space="preserve">Participation à l'exercice ALEX avec les services du Gouerveneur de la Province du Brabant wallon </t>
  </si>
  <si>
    <t>30.05</t>
  </si>
  <si>
    <t xml:space="preserve">Rédaction d'un guide à la gestion de crise pour les agents communaux </t>
  </si>
  <si>
    <t>30.06</t>
  </si>
  <si>
    <t xml:space="preserve">Participation active de la Commune d'Ittre au programme BW Response </t>
  </si>
  <si>
    <t xml:space="preserve">VOLET EXTERNE - DEVELOPPEMENT DES POLITIQUES </t>
  </si>
  <si>
    <t xml:space="preserve">Diminuer l'utilisation du plastique dans les services et les bâtiments communaux </t>
  </si>
  <si>
    <t xml:space="preserve">Organisation d'une donnerie 2 fois par an </t>
  </si>
  <si>
    <t xml:space="preserve">Réaliser une campagne de sensibilisation auprès des citoyens autour des bonnes pratiques pour tendre vers le zéro-déchet </t>
  </si>
  <si>
    <t>Organisation d'une opération de broyage des déchets et branchages de jardin afin de les transformer en copeaux pour servir de paillage</t>
  </si>
  <si>
    <t xml:space="preserve">Remplacement des distributeurs de papiers dans les toilettes des bâtiments communaux par des séche-mains électriques </t>
  </si>
  <si>
    <t>Réalisation d'un cadastre des endroits communaux les plus à risques et élaboration des solutions matérielles pour empêcher les dépôts</t>
  </si>
  <si>
    <t xml:space="preserve">Création d'une réserve naturelle domaniale gérée par la DNF entre l'écluse d'Ittre et Oisquercq </t>
  </si>
  <si>
    <t>Développement sur le territoire d'arbres et de haies indigènes</t>
  </si>
  <si>
    <t xml:space="preserve">Mise en valeur des arbres remarquables situés sur le domaine public </t>
  </si>
  <si>
    <t xml:space="preserve">Soutien aux apiculteurs </t>
  </si>
  <si>
    <t xml:space="preserve">Mise en place d'un fleurissement participatif </t>
  </si>
  <si>
    <t xml:space="preserve">Participation à l'opération Villes et Villages fleuris de la Province </t>
  </si>
  <si>
    <t>Organiser des visites des ZIT et de la biodiversité qui s'y développe</t>
  </si>
  <si>
    <t xml:space="preserve">Poursuivre les actions du PCDN </t>
  </si>
  <si>
    <t xml:space="preserve">Aménagement des sites paysagers </t>
  </si>
  <si>
    <t>Acquisition de matériel permettant un procédé de désherbage alternatif aux pesticides</t>
  </si>
  <si>
    <t>Favoriser le fauchage tardif des talus afin d'encourager le développement de la faune et de la flore sauvage</t>
  </si>
  <si>
    <t xml:space="preserve">S'engager dans la philosophie "Citaslow" et s'en inspirer </t>
  </si>
  <si>
    <t xml:space="preserve">Mise en place d'un marché hebdomadaire valorisant les producteurs locaux et les commerçants locaux </t>
  </si>
  <si>
    <t xml:space="preserve">Création d'un comité agricole </t>
  </si>
  <si>
    <t xml:space="preserve">Valorisation du potager communal, du verger collectif et création d'un niuveau potager communal à Virginal </t>
  </si>
  <si>
    <t>Mettre en œuvre les actions suivantes du PAEDC</t>
  </si>
  <si>
    <t>Réalisation des travaux d'isolation et d'économie d'énergie dans les bâtiments communaux au moyen du plan RENOWATT</t>
  </si>
  <si>
    <t>Réaliser une campagne de sensibilisation auprès du personnel communal / des utilisateurs des infrastrucures communales (associations) / du personnel enseignant pour réduire nos consommations en chauffage et en électricité</t>
  </si>
  <si>
    <t xml:space="preserve">Réaliser une campagne d'information auprès de la population via les médias communaux sur les primes énergie régionales et communales </t>
  </si>
  <si>
    <t>Intégrer la dimension énergétique dans les cahiers spéciaux des charges de nos marchés publics</t>
  </si>
  <si>
    <t xml:space="preserve">Installation d'une borne de recharge électrique afin d'encourager l'usage des véhicules électriques </t>
  </si>
  <si>
    <t xml:space="preserve">Soutenir le remplacement de l'éclairage public par des ampoules LED </t>
  </si>
  <si>
    <t xml:space="preserve">Remplacement de l'éclairage existant par des ampoules LED au centre sportid de Virginal et aux terrains de football </t>
  </si>
  <si>
    <t xml:space="preserve">Soutenir le développement à côté de l'incinérateur d'une unité de biométhanisation permettant d'augmenter la production d'origine thermique et électrique à partir de déchets </t>
  </si>
  <si>
    <t xml:space="preserve">Promotion des attraits toursitiques dans nos 3 Villages </t>
  </si>
  <si>
    <t xml:space="preserve">Développer le tourisme fluvial et les activités autour du canal </t>
  </si>
  <si>
    <t xml:space="preserve">Réaliser de nouvelles activités touristiques </t>
  </si>
  <si>
    <t>64.01</t>
  </si>
  <si>
    <t xml:space="preserve">Organisation d'un évènement tourstico-culturel </t>
  </si>
  <si>
    <t xml:space="preserve">Construction d'un four banal </t>
  </si>
  <si>
    <t xml:space="preserve">Développement et mise en valeur d'activités autour de la forge musée </t>
  </si>
  <si>
    <t xml:space="preserve">Mise en valeur et restauration des plaques commémoratives situées sur la Commune </t>
  </si>
  <si>
    <t xml:space="preserve">Réfection du perron de l'ancienne maison communale de Virginal et du mur de l'Eglise Saint Pierre </t>
  </si>
  <si>
    <t xml:space="preserve">Réaménagement du centre d'Ittre </t>
  </si>
  <si>
    <t xml:space="preserve">Réalisation d'un inventaire et d'une cartographie des monuments funéraires </t>
  </si>
  <si>
    <t xml:space="preserve">Création d'un centre de documentation historique et patrimoniale </t>
  </si>
  <si>
    <t>Développement de nouveaux partenariats locaux : "Les voisins veillent"</t>
  </si>
  <si>
    <t xml:space="preserve">Organisation de campagnes de prévention pour lutter contre les vols </t>
  </si>
  <si>
    <t xml:space="preserve">Réaliser un cadastre des endroits sensibles et analyser comment y améliorer la sécurité </t>
  </si>
  <si>
    <t xml:space="preserve">Poursuivre la collaboration avec le fonctionnaire sanctionnateur provincial et/ou développer cette fonction au niveau de la zone de police afin de poursuivre les infractions au RGP </t>
  </si>
  <si>
    <t>Mettre en place une collaboration plus active avec les agents de prévention sécurité (APS)</t>
  </si>
  <si>
    <t xml:space="preserve">Sécurisation des accès des écoles et aux lieux fréquentés par les enfants </t>
  </si>
  <si>
    <t>Organiser des campagnes de sensibilisation autour de thématiques du bien-être animal (NAC, permis de détention, stérilisation,…)</t>
  </si>
  <si>
    <t xml:space="preserve">Organiser des rencontres promenades entre propriétaires de chiens et profiter de ces rencontres pour sensibiliser ceux-ci au bien-être animal </t>
  </si>
  <si>
    <t xml:space="preserve">Formation / sensibilisation du personnel policier au bien-être animal </t>
  </si>
  <si>
    <t xml:space="preserve">Poursuivre la campagne de stérilisation des chats errants et domestiques </t>
  </si>
  <si>
    <t xml:space="preserve">Réalisation / mise en place d'une Convention avec un refuge pour animaux afin d'y accueillir  les animaux recceuillis ou maltraités </t>
  </si>
  <si>
    <t xml:space="preserve">Création d'une nouvelle structure d'accueil sur Haut Ittre (dans un bâtiment en annexe à la cure) </t>
  </si>
  <si>
    <t xml:space="preserve">Application de la réforme MILAC en vue d'optimiser le subventionnement des places à la MCAE et d'augmenter les places à la créche de Virginal au moyen de la réforme MILAC </t>
  </si>
  <si>
    <t>Réaliser un état des lieux afin d'avoir une vision claire des besoins réels des usagers et adapter l'offre existante en fonction des besoins identifiés</t>
  </si>
  <si>
    <t xml:space="preserve">Installation de tables à langer dans les salles communales et au centre administratif lorsque la configuration le permet </t>
  </si>
  <si>
    <t xml:space="preserve">Installation d'une plaine de jeux adaptée aux enfants fréquentant la crèche de Virginal </t>
  </si>
  <si>
    <t xml:space="preserve">Rénovation, diversification et entretien des plaines de jeux existantes </t>
  </si>
  <si>
    <t>88.01</t>
  </si>
  <si>
    <t>Aménagement du jardin de la "Maison Chabeau"</t>
  </si>
  <si>
    <t>Renforcer la remédiation scolaire en prenant en charge financièrement plusieurs périodes pour chaque école communale lorsque ces périodes ne sont pas prises en charge par la FWB</t>
  </si>
  <si>
    <t>Poursuivre / Adapter le soutien à la réussite scolaire organisé par la Commune</t>
  </si>
  <si>
    <t xml:space="preserve">Création d'un cours d'anglais en 5ème et 6ème primaire </t>
  </si>
  <si>
    <t xml:space="preserve">Création de deux classes supplémentaires à l'école d'Ittre afin de remplacer les modules préfabriqués </t>
  </si>
  <si>
    <t xml:space="preserve">Création d'une nouvelle école de village à Virginal </t>
  </si>
  <si>
    <t xml:space="preserve">Aménagement de l'espace extérieur du site d'accueil garderies - cour des "modules" à Ittre </t>
  </si>
  <si>
    <t xml:space="preserve">Création d'un Conseil des enfants/jeunes </t>
  </si>
  <si>
    <t xml:space="preserve">Etude sur la possibilité de faire évoluer le J3 en maison des jeunes </t>
  </si>
  <si>
    <t xml:space="preserve">Soutenir les mouvements de jeunesse par l'apport de moyens humains et matériels à leurs activités </t>
  </si>
  <si>
    <t xml:space="preserve">Mise à disposition d'une salle communale équipée du WIFI pour les blocus des étudiants </t>
  </si>
  <si>
    <t>Créer sur le site internet de la Commune une page jeunesse et y relayer l'ensemble de l'information à destination des jeunes et notamment les offres d'emploi, les coordonnées des ASBL, les évènements, etc…</t>
  </si>
  <si>
    <t xml:space="preserve">Créer un point-relais Infor-Jeunes </t>
  </si>
  <si>
    <t xml:space="preserve">Adhésion à la plateforme pour le Service Citoyen </t>
  </si>
  <si>
    <t xml:space="preserve">Former les agents du service jeunesse à la prévention des assuétudes </t>
  </si>
  <si>
    <t xml:space="preserve">Organiser des conférences à l'attention des jeunes avec des professionnels médicaux des assuétudes et/ou avec des abstinents </t>
  </si>
  <si>
    <t xml:space="preserve">Recourir à des marchés conjoints dans la mesure des possibilités et plus largement envisager la création de services communs (marchés publics, ressources humaines, service technique, comptabilité, RGPD) </t>
  </si>
  <si>
    <t xml:space="preserve">Procéder à l'engagement commun d'un délégué à la protection des données ou d'une société extérieure ou de  réaliser un partenariat avec d'autres partenaires locaux ou supralocaux </t>
  </si>
  <si>
    <t xml:space="preserve">Répondre à l'appel à projet du SPW pour le plan de conhésion 2020/2025 </t>
  </si>
  <si>
    <t>Mise en œuvre d'un programme structuré de lutte contre l'isolement à destination des ainés</t>
  </si>
  <si>
    <t xml:space="preserve">Incorporer la dimension/réflexion "personnes en situation d'handicap" dans les différents projets communaux </t>
  </si>
  <si>
    <t xml:space="preserve">Poursuivre le service des transports sociaux (Trans'Ittre) </t>
  </si>
  <si>
    <t>Etudier la possibilité d'augmenter l'offre de transports médico-sociaux</t>
  </si>
  <si>
    <t xml:space="preserve">Améliorer l'accès des bâtiments publics pour les personnes à mobilité réduite </t>
  </si>
  <si>
    <t xml:space="preserve">Relayer les campagnes de sensibilisation et de prévention en matière de santé et assuétude aux valves de la Maison communale et dans les lieux pertinents, dans les médias sociaux (facebook, site internet) et distribution de flayers </t>
  </si>
  <si>
    <t xml:space="preserve">Réalisation et diffusion (papier et site internetà d'un bottin social dans lequel sont répertoriées toutes les professions médicales et paramédicales locales </t>
  </si>
  <si>
    <t>Mise en place d’un marché hebdomadaire valorisant les producteurs locaux et les commerçants locaux </t>
  </si>
  <si>
    <t xml:space="preserve">Faire du site internet un relais efficace pour promouvoir les commerçants locaux et les produits du terroir ainsi que les achats groupés liés à ces produits </t>
  </si>
  <si>
    <t>Réalisation d’une étude de faisabilité pour la création d’une zone artisanale autour de l’incinérateur favorisant la réutilisation de l’énergie produite pour la production agricole et maraichère et/ou pour des PME innovantes</t>
  </si>
  <si>
    <t>Valorisation des terrains situés à Fauquez le long du canal pour y développer des activités de PME</t>
  </si>
  <si>
    <t>Création d’une agence de développement local permettant de favoriser l’installation de PME, d’artisans, de bureaux sur notre territoire</t>
  </si>
  <si>
    <t>Réaliser une étude de faisabilité relative à l’installation d’un distributeur de billets (ATM) dans les bâtiments administratifs</t>
  </si>
  <si>
    <t>Relancer la task force avec les autorités régionales, provinciales, l’inBW, les 4 communes de l’ouest du Brabant wallon, les partenaires sociaux, et tout autre partenaire économique potentiels afin d’étudier ensemble le développement économique de la commune et de l’ouest du Brabant Wallon</t>
  </si>
  <si>
    <t>Organisation d’une donnerie 4 x/an (voir supra VE OS1/OO1/P32)</t>
  </si>
  <si>
    <t>Organisation de bourses d’échange ou de vente à petits prix de vêtements et de jouets en collaboration avec les écoles, crèches, CPAS, ou d’autres partenaires</t>
  </si>
  <si>
    <t>Réalisation de la ZIT de Gaesbecq</t>
  </si>
  <si>
    <t>Réalisation de la ZIT de Baudémont </t>
  </si>
  <si>
    <t>Poursuivre l’analyse systématique des dossiers d’urbanisme au regard des données disponibles afférentes aux risques d’inondation</t>
  </si>
  <si>
    <t>Partenariats avec les agriculteurs et les particuliers pour créer des bandes enherbées et des fascines afin de limiter les inondations</t>
  </si>
  <si>
    <t>Travaux et/ou acquisitions de matériel visant à remédier à la problématique des coulées de boues</t>
  </si>
  <si>
    <t>Analyse systématique des dossiers d’urbanisme au regard des outils relatifs à la qualité paysagère (périmètres d’intérêt paysager du plan de secteur, SDC avec périmètres ADESA points de vue remarquables)</t>
  </si>
  <si>
    <t>Analyse par le service urbanisme des projets d’habitat par rapport à son intégration harmonieuse dans son contexte bâti et non bâti environnant</t>
  </si>
  <si>
    <t>Mise en place d’une cellule de constatation des infractions urbanistiques afin d’assurer l’harmonisation de l’habitat dans son contexte bâti et non bâti environnant et le respect des autorisations octroyées en vertu de cet objectif d’harmonisation</t>
  </si>
  <si>
    <t xml:space="preserve">Analyse d’utilité quant à la création d’un guide communal d’urbanisme </t>
  </si>
  <si>
    <t>Réaliser une étude de concordance entre le schéma de développement communal et les objectifs politiques de développement du territoire de l’actuelle législature et déterminer si cet outil doit être révisé</t>
  </si>
  <si>
    <t>Réaliser l’égouttage de la rue de Thibermont</t>
  </si>
  <si>
    <t>Réaliser l’égouttage de la rue du Bilot</t>
  </si>
  <si>
    <t>133.01</t>
  </si>
  <si>
    <t xml:space="preserve">Création d'une voirie en pavés drainants et raccordement à l'égout à la rue des terres à l'épine </t>
  </si>
  <si>
    <t>133.02</t>
  </si>
  <si>
    <r>
      <t xml:space="preserve">Projet pilote - </t>
    </r>
    <r>
      <rPr>
        <b/>
        <sz val="11"/>
        <color rgb="FF000000"/>
        <rFont val="Calibri"/>
        <charset val="134"/>
        <scheme val="minor"/>
      </rPr>
      <t>G</t>
    </r>
    <r>
      <rPr>
        <sz val="11"/>
        <color rgb="FF000000"/>
        <rFont val="Calibri"/>
        <charset val="134"/>
        <scheme val="minor"/>
      </rPr>
      <t xml:space="preserve">estion </t>
    </r>
    <r>
      <rPr>
        <b/>
        <sz val="11"/>
        <color rgb="FF000000"/>
        <rFont val="Calibri"/>
        <charset val="134"/>
        <scheme val="minor"/>
      </rPr>
      <t>I</t>
    </r>
    <r>
      <rPr>
        <sz val="11"/>
        <color rgb="FF000000"/>
        <rFont val="Calibri"/>
        <charset val="134"/>
        <scheme val="minor"/>
      </rPr>
      <t xml:space="preserve">ntégrée des </t>
    </r>
    <r>
      <rPr>
        <b/>
        <sz val="11"/>
        <color rgb="FF000000"/>
        <rFont val="Calibri"/>
        <charset val="134"/>
        <scheme val="minor"/>
      </rPr>
      <t>Eg</t>
    </r>
    <r>
      <rPr>
        <sz val="11"/>
        <color rgb="FF000000"/>
        <rFont val="Calibri"/>
        <charset val="134"/>
        <scheme val="minor"/>
      </rPr>
      <t>outs (GIEg)</t>
    </r>
  </si>
  <si>
    <t>Initier des projets de mini stations d’épuration ou de lagunage</t>
  </si>
  <si>
    <t>Rénover le mur du cimetière de Virginal</t>
  </si>
  <si>
    <t>135.01</t>
  </si>
  <si>
    <t>Réfection du cimetière de Haut-Ittre</t>
  </si>
  <si>
    <t>135.02</t>
  </si>
  <si>
    <t>Renouvellement du mur du cimetière de Haut-Ittre</t>
  </si>
  <si>
    <t>Réaliser un cadastre des places disponibles dans les cimetières</t>
  </si>
  <si>
    <t>Installation de bornes WIFI à des endroits stratégiques à déterminer</t>
  </si>
  <si>
    <t>Étendre le réseau GSM pour couvrir les zones blanches</t>
  </si>
  <si>
    <t>Entamer une révision du plan communal de mobilité </t>
  </si>
  <si>
    <t>Aménager un trottoir à la rue des Châtaigniers en face de la chapelle du Calvaire</t>
  </si>
  <si>
    <t>Aménagement du S à la rue Charles Catala</t>
  </si>
  <si>
    <t>Création d’une piste cyclable au pont du canal vers la rue Charles Catala</t>
  </si>
  <si>
    <t>Imposer dans chaque projet de rénovation de voirie des mesures améliorant la sécurité des usagers faibles</t>
  </si>
  <si>
    <t>Réaménagement du sentier 36 à Virginal</t>
  </si>
  <si>
    <t>Réaménagement du sentier 79 dit des « Longs Prés »</t>
  </si>
  <si>
    <t>Réaliser les chaînons manquants entre les différents sentiers, pose de chevrons sur les portions de voirie pour lier les sentiers et les voies cyclables </t>
  </si>
  <si>
    <t>146.01</t>
  </si>
  <si>
    <t>Réalisation d’une piste cyclable (réseau Point Nœud) rue du Croiseau, entre les carrefours formés avec la Chaussée de Soignies (Nivelles) et le Chemin de Ronquières. </t>
  </si>
  <si>
    <t>146.02</t>
  </si>
  <si>
    <t>Réalisation d’une voirie de type F99c (réseau Points Nœuds) rue de Bornival sur une distance de 1200 mètres, à 150 m. en aval du carrefour formé avec la rue du Croiseau</t>
  </si>
  <si>
    <t>146.03</t>
  </si>
  <si>
    <t>Aménagements temporaires dans le cadre de la crise Covid – rue Jean Jolly, rue de Baudémont, rue de la Libération</t>
  </si>
  <si>
    <t>Refaire les chevrons à la rue des Rabots, rue du Croiseau, rue de Clabecq et rue de Huleu</t>
  </si>
  <si>
    <t>Réaliser un groupement d’achat de vélos électriques pour les citoyens</t>
  </si>
  <si>
    <t>Réaliser un cadastre des sentiers à réaménager car présentant un intérêt pour les modes doux, paysager ou patrimonial</t>
  </si>
  <si>
    <t>Obtenir le label « Ittre, commune pédestre »</t>
  </si>
  <si>
    <t>Promouvoir les plateformes de covoiturage « taxi stop » / carpool / schoolpool sur notre site internet et mettre un lien vers le site de l’OTW (TEC) et de la SNCB</t>
  </si>
  <si>
    <t>Améliorer les correspondances entre les lignes de bus 43/47/65 et prolongation de la ligne 47 vers la ligne 63 (Liaison Fauquez Ronquières)</t>
  </si>
  <si>
    <t>Rapido Bus </t>
  </si>
  <si>
    <t>Réaliser la matérialisation des effets de porte avec des matériaux durables</t>
  </si>
  <si>
    <t>Amélioration de la sécurité de circulation de la rue Planchette</t>
  </si>
  <si>
    <t>Etablir un plan d’entretien des voiries avec priorisation</t>
  </si>
  <si>
    <t>156.01</t>
  </si>
  <si>
    <t>Aménagements rue Jean Jolly</t>
  </si>
  <si>
    <t>156.02</t>
  </si>
  <si>
    <t>Réalisation d’un audit cyclable</t>
  </si>
  <si>
    <t>156.03</t>
  </si>
  <si>
    <t>Projet PIWACY </t>
  </si>
  <si>
    <t>156.04</t>
  </si>
  <si>
    <t>Aménagements de modes doux le long de la N280 à Virginal</t>
  </si>
  <si>
    <t>Établir un cadastre des logements inoccupés</t>
  </si>
  <si>
    <t>Réhabiliter et réaffecter les logements inoccupés en collaboration avec les propriétaires, la régie foncière, les agences immobilières sociales, le CPAS, …</t>
  </si>
  <si>
    <t>Augmenter le nombre de logements gérés par la régie foncière au moyen des opportunités d’achat, de cession, de bail qui se présentent.</t>
  </si>
  <si>
    <t>Développer de nouveaux logements au camping de Huleu</t>
  </si>
  <si>
    <t>Inciter à la création de logements kangourous en informant la population sur ce type de logement via les médias communaux</t>
  </si>
  <si>
    <t>Aménagement d'un logement dans l'ancienne salle communale d'Haut-Ittre</t>
  </si>
  <si>
    <t>Mettre à jour la liste des associations sportives sur notre site internet et créer un lien vers le site internet de la RCA</t>
  </si>
  <si>
    <t>Renforcer l’offre sportive sur la commune via notre RCA en implémentant de nouveaux sports (beach volley, padel, etc. )</t>
  </si>
  <si>
    <t>Créer des chèques sport « jeunes » à destination des jeunes de 4 à 18 ans</t>
  </si>
  <si>
    <t>Réaménagement du parcours VITA au bois Tricot</t>
  </si>
  <si>
    <t xml:space="preserve">Organisation par la RCA d’initiations sportives </t>
  </si>
  <si>
    <t>Mise en place de synergies entre les acteurs locaux (SITI, CLI, Musée, Commune, …) pour développer des projets</t>
  </si>
  <si>
    <t>Développement et extension du musée Marthe DONAS</t>
  </si>
  <si>
    <t>Pérenniser le Théâtre de la Valette en collaboration avec les acteurs concernés</t>
  </si>
  <si>
    <t>Construire une bibliothèque sur le terrain communal à l’arrière du SITI</t>
  </si>
  <si>
    <t>171.01</t>
  </si>
  <si>
    <t>Développer les langues régionales</t>
  </si>
  <si>
    <t>Optimiser les procédures de marchés publics</t>
  </si>
  <si>
    <t>Poursuivre la formation de l’agent responsable des marchés publics et former un second agent</t>
  </si>
  <si>
    <t>Établir un cadastre des subsides existants à la Province, au SPW, à la FWB et y recourir pour financer les projets communaux</t>
  </si>
  <si>
    <t>Mise en place d’un contrôle budgétaire régulier et instauration d’un mécanisme de sonnette d’alarme sur les bons de commande lorsque le crédit engagé atteint la somme de 70 % du budget initial</t>
  </si>
  <si>
    <t>Transmission mensuelle aux responsables de service de l’état d’engagement des crédits qui les concernent</t>
  </si>
  <si>
    <t>Production trimestrielle d’un rapport financier analytique sur l’état des recettes et des dépenses à mettre en relation avec les budgets initiaux prévus </t>
  </si>
  <si>
    <t>Revoir les règlements taxes et redevances et y recourir dans un souci de justice contributive</t>
  </si>
  <si>
    <t>Réaliser une étude analytique et agir sur les coûts et les recettes de la RCA afin d’optimiser son fonctionnement et de réduire le déficit</t>
  </si>
  <si>
    <t>Faire mieux connaitre les outils existants de démocratie participative et les valoriser (conseils consultatifs, CLDR, PAEDC, PCDN, CCATM, etc.)</t>
  </si>
  <si>
    <t>Développer de nouveaux outils de démocratie participative</t>
  </si>
  <si>
    <t>Mettre en place un budget participatif</t>
  </si>
  <si>
    <t>Mettre en place un réseau de bénévoles au sein de la commune</t>
  </si>
  <si>
    <t>Projet supra-communal</t>
  </si>
  <si>
    <t>TOTAL</t>
  </si>
  <si>
    <t>%</t>
  </si>
  <si>
    <r>
      <rPr>
        <b/>
        <sz val="12"/>
        <color theme="1"/>
        <rFont val="Calibri"/>
        <family val="2"/>
        <scheme val="minor"/>
      </rPr>
      <t>Objectif Stratégique 1</t>
    </r>
    <r>
      <rPr>
        <sz val="12"/>
        <color theme="1"/>
        <rFont val="Calibri"/>
        <family val="2"/>
        <scheme val="minor"/>
      </rPr>
      <t xml:space="preserve">   - Etre une administration communale qui offre un service public moderne, efficace, efficient et de qualité, tourné vers le citoyen et qui facilite la vie aux usagers </t>
    </r>
  </si>
  <si>
    <t xml:space="preserve">Objectif opérationnel 1 : Amélioration des lieux et des outils de travail des agents communaux </t>
  </si>
  <si>
    <t xml:space="preserve">Objectif opérationnel 2 : Faire en sorte que les compétences des agents répondent mieux aux besoins des services et des citoyens et aux évolutions du contexte externe et interne connues ou anticipées </t>
  </si>
  <si>
    <t xml:space="preserve">Objectif opérationnel 3 : Définir un processus d'évaluation clair et unique </t>
  </si>
  <si>
    <t>Objectif opérationnel 4 : Augmenter la motivation, l'implication des agents communaux et le bien-être au travail</t>
  </si>
  <si>
    <t xml:space="preserve">Objectif opérationnel 5 : Mettre en place une organisation efficiente au sein des services communaux </t>
  </si>
  <si>
    <t xml:space="preserve">Objectif opérationnel 6 : Mettre en place une procédure de recrutement et d'engagement efficace et efficiente </t>
  </si>
  <si>
    <t xml:space="preserve">Objectif opérationnel 7 : Faciliter l'accès à l'information actualisée pour le citoyen </t>
  </si>
  <si>
    <t xml:space="preserve">Objectif opérationnel 8 : Faciliter les démarches administratives pour le citoyen en développant la digitalisation des documents administratifs </t>
  </si>
  <si>
    <t xml:space="preserve">Objectif opérationnel 9 : Mettre en place une procédure de gestion de crise efficace </t>
  </si>
  <si>
    <r>
      <rPr>
        <b/>
        <sz val="12"/>
        <color theme="1"/>
        <rFont val="Calibri"/>
        <family val="2"/>
        <scheme val="minor"/>
      </rPr>
      <t>Objectif Stratégique 1</t>
    </r>
    <r>
      <rPr>
        <sz val="12"/>
        <color theme="1"/>
        <rFont val="Calibri"/>
        <family val="2"/>
        <scheme val="minor"/>
      </rPr>
      <t xml:space="preserve">   -  Etre une Commune CITTASLOW qui offre un cadre de vie de qualité pour ses citoyens et pour ses visiteurs où il fait bon vivre, sécure, acceuillante, propre qui préserve son environnement, ses paysages et le bien-être du monde vivant</t>
    </r>
  </si>
  <si>
    <r>
      <rPr>
        <b/>
        <sz val="12"/>
        <color theme="1"/>
        <rFont val="Calibri"/>
        <family val="2"/>
        <scheme val="minor"/>
      </rPr>
      <t>Objectif Stratégique 2</t>
    </r>
    <r>
      <rPr>
        <sz val="12"/>
        <color theme="1"/>
        <rFont val="Calibri"/>
        <family val="2"/>
        <scheme val="minor"/>
      </rPr>
      <t xml:space="preserve">   -  Etre une Commune qui offre des structures et des services favorisant le développement harmonieux de l'enfant et de la jeunesse </t>
    </r>
  </si>
  <si>
    <r>
      <rPr>
        <b/>
        <sz val="12"/>
        <color theme="1"/>
        <rFont val="Calibri"/>
        <family val="2"/>
        <scheme val="minor"/>
      </rPr>
      <t>Objectif Stratégique 3</t>
    </r>
    <r>
      <rPr>
        <sz val="12"/>
        <color theme="1"/>
        <rFont val="Calibri"/>
        <family val="2"/>
        <scheme val="minor"/>
      </rPr>
      <t xml:space="preserve">   -    Etre une Commune sociale, solidaire et hospitalière répondant aux besoins des personnes âgées et des plus faibles  </t>
    </r>
  </si>
  <si>
    <r>
      <rPr>
        <b/>
        <sz val="12"/>
        <color theme="1"/>
        <rFont val="Calibri"/>
        <family val="2"/>
        <scheme val="minor"/>
      </rPr>
      <t>Objectif Stratégique 4</t>
    </r>
    <r>
      <rPr>
        <sz val="12"/>
        <color theme="1"/>
        <rFont val="Calibri"/>
        <family val="2"/>
        <scheme val="minor"/>
      </rPr>
      <t xml:space="preserve">   -    Etre une Commune qui favorise le développement des Commerces de proximité, les productions locales, les circuits courts et le développement économique</t>
    </r>
  </si>
  <si>
    <r>
      <rPr>
        <b/>
        <sz val="12"/>
        <color theme="1"/>
        <rFont val="Calibri"/>
        <family val="2"/>
        <scheme val="minor"/>
      </rPr>
      <t>Objectif Stratégique 5</t>
    </r>
    <r>
      <rPr>
        <sz val="12"/>
        <color theme="1"/>
        <rFont val="Calibri"/>
        <family val="2"/>
        <scheme val="minor"/>
      </rPr>
      <t xml:space="preserve">   -  Etre une Commune attentive à un développment harmonieux de son territoire, au maintien de son caractère rural et de son patrimoine et à une mobilité responsable</t>
    </r>
  </si>
  <si>
    <r>
      <rPr>
        <b/>
        <sz val="12"/>
        <color theme="1"/>
        <rFont val="Calibri"/>
        <family val="2"/>
        <scheme val="minor"/>
      </rPr>
      <t>Objectif Stratégique 6</t>
    </r>
    <r>
      <rPr>
        <sz val="12"/>
        <color theme="1"/>
        <rFont val="Calibri"/>
        <family val="2"/>
        <scheme val="minor"/>
      </rPr>
      <t xml:space="preserve">   -    Etre une Commune habitée par des citoyens sportifs et sensibilisés à la culture </t>
    </r>
  </si>
  <si>
    <r>
      <rPr>
        <b/>
        <sz val="12"/>
        <color theme="1"/>
        <rFont val="Calibri"/>
        <family val="2"/>
        <scheme val="minor"/>
      </rPr>
      <t>Objectif Stratégique 7</t>
    </r>
    <r>
      <rPr>
        <sz val="12"/>
        <color theme="1"/>
        <rFont val="Calibri"/>
        <family val="2"/>
        <scheme val="minor"/>
      </rPr>
      <t xml:space="preserve">   -    Etre une Commune modèle en matière de bonne gouvernance </t>
    </r>
  </si>
  <si>
    <t>Commentaire</t>
  </si>
  <si>
    <t xml:space="preserve">Objectif opérationnel 1 : Réduire la quantité de déchets produite par la Commune et encourager la transformation et la réalisation de ceux-ci </t>
  </si>
  <si>
    <t xml:space="preserve">Objectif opérationnel 2 : Diminuer les dépôts clandestins </t>
  </si>
  <si>
    <t xml:space="preserve">Objectif opérationnel 3 : Préserver la faune et la flore et développer la biodiversité </t>
  </si>
  <si>
    <t xml:space="preserve">Objectif opérationnel 4 : Premettre aux habitants de "mieux vivre" leur Commune en y renforcant les pratiques issues du milieu rural </t>
  </si>
  <si>
    <t xml:space="preserve">Objectif opérationnel 5 : Valoriser l'agriculture et l'horticulture locales </t>
  </si>
  <si>
    <t xml:space="preserve">Objectif opérationnel 6 : Diminuer la consommation énergétique et l'empreinte écologique de la Commune </t>
  </si>
  <si>
    <t xml:space="preserve">Objectif opérationnel 7 : Développer la politique touristique et le folklore local </t>
  </si>
  <si>
    <t xml:space="preserve">Objectif opérationnel 8 : Mise en valeur du patrimoine bâti et historique </t>
  </si>
  <si>
    <t xml:space="preserve">Objectif opérationnel 9 : Renforcer le sentiment de sécurité dans la Commune en faisant évoluer tant le volet prévention que le volet répressif pour y parvenir </t>
  </si>
  <si>
    <t xml:space="preserve">Objectif opérationnel 10 : Contribuer à l'amélioration du bien-être animal </t>
  </si>
  <si>
    <t xml:space="preserve">Objectif opérationnel 1 : Augmenter la capacité d'accueil de la petite enfance </t>
  </si>
  <si>
    <t xml:space="preserve">Objectif opérationnel 2 : Développer et/ou adapter l'accueil temps libre (garderies, plaines, extrascolaire) </t>
  </si>
  <si>
    <t xml:space="preserve">Objectif opérationnel 3 : Améliorer l'accueil des enfants en bas âge dans les bâtiments et espaces publics </t>
  </si>
  <si>
    <t xml:space="preserve">Objectif opérationnel 4 : Renforcer la qualité de l'enseignement et des structures </t>
  </si>
  <si>
    <t xml:space="preserve">Objectif opérationnel 5 : Impliquer les jeunes dans la vie du village et dans la concrétisation de leurs projets </t>
  </si>
  <si>
    <t xml:space="preserve">Objectif opérationnel 6 : Développer l'accompagnement des jeunes en proie à des difficultés liées aux assuétudes </t>
  </si>
  <si>
    <t xml:space="preserve">Objectif opérationnel 1 : Développer des synergies entre la Commune et le CPAS </t>
  </si>
  <si>
    <t xml:space="preserve">Objectif opérationnel 2 : Développer et poursuivre notre plan de cohésion sociale </t>
  </si>
  <si>
    <t xml:space="preserve">Objectif opérationnel 3 : Augmenter l'accessibilité des services aux citoyens et des bâtiments publics aux personnes à mobilité réduite ou en situation d'handicap </t>
  </si>
  <si>
    <t xml:space="preserve">Objectif opérationnel 4 : Développer l'information en matière de santé à destination des citoyens </t>
  </si>
  <si>
    <t xml:space="preserve">Objectif opérationnel 1 : Promouvoir les commerces de proximité et les produits locaux </t>
  </si>
  <si>
    <t xml:space="preserve">Objectif opérationnel 2 : Favoriser l'installation d'activités économiques dans notre Commune </t>
  </si>
  <si>
    <t xml:space="preserve">Objectif opérationnel 3 : Développer l'économie durable et collaborative sur la Commune </t>
  </si>
  <si>
    <t xml:space="preserve">Objectif opérationnel 1 : Réduire le risque d'inondation sur le territoire communal </t>
  </si>
  <si>
    <t xml:space="preserve">Objectif opérationnel 2 : Maintenir la qualité paysagère de notre territoire </t>
  </si>
  <si>
    <t xml:space="preserve">Objectif opérationnel 3 : Améliorer l'harmonisation de l'habitat au sein de chaque village et plus globalement entre les 3 villages </t>
  </si>
  <si>
    <t xml:space="preserve">Objectif opérationnel 4 : Améliorer l'égouttage et l'assainissement des eaux usées de la Commune d'Ittre </t>
  </si>
  <si>
    <t xml:space="preserve">Objectif opérationnel 5 : Augemnter le nombre de places dans les cimetières et/ou améliorer l'aménagement de nos cimetières </t>
  </si>
  <si>
    <t xml:space="preserve">Objectif opérationnel 6 : Améliorer le réseau de communication sur la Commune </t>
  </si>
  <si>
    <t xml:space="preserve">Objectif opérationnel 7 : Améliorer la mobilité sur le territoire </t>
  </si>
  <si>
    <t xml:space="preserve">Objectif opérationnel 8 : Améliorer / augmenter les aménagements sécurisés pour les usagers faibles et développer la mobilité douce </t>
  </si>
  <si>
    <t xml:space="preserve">Objectif opérationnel 9 : Encourager les modes de transport communs </t>
  </si>
  <si>
    <t xml:space="preserve">Objectif opérationnel 10 : Améliorer la sécurité des usagers et réduire la vitesse sur les voiries </t>
  </si>
  <si>
    <t xml:space="preserve">Objectif opérationnel 11 : Diminuer le nombre de logements inoccupés </t>
  </si>
  <si>
    <t>Objectif opérationnel 12 : Augmenter notre offre de logements publics et notamment à destination des jeunes et des aînés</t>
  </si>
  <si>
    <t xml:space="preserve">Objectif opérationnel 1 : Augmenter le nombre de sportifs sur notre territoire par la promotion du sport auprès de tous et par le développement de la politique sportive en collaboration avec les acteurs locaux (RCA, associations sportives) </t>
  </si>
  <si>
    <t xml:space="preserve">Objectif opérationnel 2 : Développer et faciliter l'accès à la culture pour tous </t>
  </si>
  <si>
    <t xml:space="preserve">Objectif opérationnel 1 : Améliorer la gestion des ressources financières </t>
  </si>
  <si>
    <t xml:space="preserve">Objectif opérationnel 2 : Optimiser les coûts de fonctionnement des structures communales et des bâtiments communaux </t>
  </si>
  <si>
    <t xml:space="preserve">Objectif opérationnel 3 : Mieux répondre aux besoins des citoyens en les impliquant davantage dans la vie locale </t>
  </si>
  <si>
    <t>Objectif opérationnel 4 : Développer des synergies avec d'autres pouvoirs (locaux, provinciaux, CPAS,...)</t>
  </si>
  <si>
    <t>Poursuivre les actions suivantes du PCDR</t>
  </si>
  <si>
    <t>54.01</t>
  </si>
  <si>
    <t>Réaliser un réseau de chaleur biomasse pour plusieurs bâtiments communaux : Maison Chabeau, salle polyvalente/PISC, école maternelle Virginal, crèche</t>
  </si>
  <si>
    <t>100.01</t>
  </si>
  <si>
    <t>Mise en place de synergies entre les 4 communes ouest du BW</t>
  </si>
  <si>
    <t>Fiche redondante (107)</t>
  </si>
  <si>
    <t>Fiche redondante (49)</t>
  </si>
  <si>
    <t>Fiche redondante (32)</t>
  </si>
  <si>
    <t>Fiche redondante (28)</t>
  </si>
  <si>
    <t>54.02</t>
  </si>
  <si>
    <t>PST - ÉVALUATION FIN LÉGISLATURE - COLLÈGE DU 18 MARS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</si>
</sst>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charset val="134"/>
      <scheme val="minor"/>
    </font>
    <font>
      <sz val="11"/>
      <color theme="1"/>
      <name val="Calibri"/>
      <family val="2"/>
      <scheme val="minor"/>
    </font>
    <font>
      <sz val="11"/>
      <color theme="1"/>
      <name val="Calibri"/>
      <family val="2"/>
      <scheme val="minor"/>
    </font>
    <font>
      <b/>
      <sz val="11"/>
      <color theme="1"/>
      <name val="Calibri"/>
      <charset val="134"/>
      <scheme val="minor"/>
    </font>
    <font>
      <sz val="11"/>
      <color rgb="FF000000"/>
      <name val="Segoe UI Emoji"/>
      <charset val="134"/>
    </font>
    <font>
      <sz val="11"/>
      <color rgb="FF000000"/>
      <name val="Calibri"/>
      <charset val="134"/>
      <scheme val="minor"/>
    </font>
    <font>
      <sz val="24"/>
      <color theme="1"/>
      <name val="Calibri"/>
      <charset val="134"/>
      <scheme val="minor"/>
    </font>
    <font>
      <b/>
      <sz val="11"/>
      <color rgb="FF000000"/>
      <name val="Calibri"/>
      <charset val="134"/>
      <scheme val="minor"/>
    </font>
    <font>
      <b/>
      <sz val="16"/>
      <color theme="1"/>
      <name val="Calibri"/>
      <charset val="134"/>
      <scheme val="minor"/>
    </font>
    <font>
      <sz val="11"/>
      <color theme="1"/>
      <name val="Calibri"/>
      <charset val="134"/>
      <scheme val="minor"/>
    </font>
    <font>
      <sz val="12"/>
      <color theme="1"/>
      <name val="Calibri"/>
      <family val="2"/>
      <scheme val="minor"/>
    </font>
    <font>
      <b/>
      <sz val="11"/>
      <color theme="1"/>
      <name val="Calibri"/>
      <family val="2"/>
      <scheme val="minor"/>
    </font>
    <font>
      <b/>
      <sz val="12"/>
      <color theme="1"/>
      <name val="Calibri"/>
      <family val="2"/>
      <scheme val="minor"/>
    </font>
    <font>
      <sz val="20"/>
      <color theme="1"/>
      <name val="Calibri"/>
      <family val="2"/>
      <scheme val="minor"/>
    </font>
  </fonts>
  <fills count="9">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9604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ck">
        <color indexed="64"/>
      </top>
      <bottom/>
      <diagonal/>
    </border>
    <border>
      <left style="thin">
        <color auto="1"/>
      </left>
      <right style="thin">
        <color auto="1"/>
      </right>
      <top style="thin">
        <color auto="1"/>
      </top>
      <bottom style="thick">
        <color indexed="64"/>
      </bottom>
      <diagonal/>
    </border>
    <border>
      <left style="thin">
        <color auto="1"/>
      </left>
      <right style="thin">
        <color auto="1"/>
      </right>
      <top style="thick">
        <color indexed="64"/>
      </top>
      <bottom style="thin">
        <color auto="1"/>
      </bottom>
      <diagonal/>
    </border>
    <border>
      <left style="thin">
        <color auto="1"/>
      </left>
      <right style="medium">
        <color indexed="64"/>
      </right>
      <top style="thick">
        <color indexed="64"/>
      </top>
      <bottom style="thin">
        <color auto="1"/>
      </bottom>
      <diagonal/>
    </border>
    <border>
      <left style="medium">
        <color auto="1"/>
      </left>
      <right/>
      <top style="thick">
        <color indexed="64"/>
      </top>
      <bottom/>
      <diagonal/>
    </border>
    <border>
      <left/>
      <right/>
      <top style="thick">
        <color indexed="64"/>
      </top>
      <bottom/>
      <diagonal/>
    </border>
  </borders>
  <cellStyleXfs count="2">
    <xf numFmtId="0" fontId="0" fillId="0" borderId="0"/>
    <xf numFmtId="9" fontId="9" fillId="0" borderId="0" applyFont="0" applyFill="0" applyBorder="0" applyAlignment="0" applyProtection="0"/>
  </cellStyleXfs>
  <cellXfs count="198">
    <xf numFmtId="0" fontId="0" fillId="0" borderId="0" xfId="0"/>
    <xf numFmtId="0" fontId="0" fillId="0" borderId="1" xfId="0" applyBorder="1"/>
    <xf numFmtId="0" fontId="0" fillId="3" borderId="0" xfId="0" applyFill="1"/>
    <xf numFmtId="0" fontId="3" fillId="3" borderId="2" xfId="0" applyFont="1" applyFill="1" applyBorder="1" applyAlignment="1">
      <alignment horizontal="center"/>
    </xf>
    <xf numFmtId="0" fontId="4" fillId="3" borderId="2" xfId="0" applyFont="1" applyFill="1" applyBorder="1" applyAlignment="1">
      <alignment horizontal="center"/>
    </xf>
    <xf numFmtId="0" fontId="0" fillId="4" borderId="4" xfId="0" applyFill="1" applyBorder="1" applyAlignment="1">
      <alignment horizontal="center" vertical="center"/>
    </xf>
    <xf numFmtId="0" fontId="0" fillId="4" borderId="6" xfId="0" applyFill="1" applyBorder="1" applyAlignment="1">
      <alignment horizontal="center" vertical="center"/>
    </xf>
    <xf numFmtId="0" fontId="5" fillId="4" borderId="1" xfId="0" applyFont="1" applyFill="1" applyBorder="1" applyAlignment="1">
      <alignment vertical="center" wrapText="1"/>
    </xf>
    <xf numFmtId="0" fontId="0" fillId="4" borderId="1" xfId="0" applyFill="1" applyBorder="1" applyAlignment="1">
      <alignment vertical="center" wrapText="1"/>
    </xf>
    <xf numFmtId="0" fontId="0" fillId="4" borderId="1" xfId="0" applyFill="1" applyBorder="1" applyAlignment="1">
      <alignment vertical="center"/>
    </xf>
    <xf numFmtId="0" fontId="0" fillId="4" borderId="1" xfId="0" applyFill="1" applyBorder="1" applyAlignment="1">
      <alignment horizontal="center" vertical="center"/>
    </xf>
    <xf numFmtId="0" fontId="0" fillId="4" borderId="7" xfId="0" applyFill="1" applyBorder="1" applyAlignment="1">
      <alignment vertical="center" wrapText="1"/>
    </xf>
    <xf numFmtId="0" fontId="0" fillId="4" borderId="2" xfId="0" applyFill="1" applyBorder="1" applyAlignment="1">
      <alignment horizontal="center" vertical="center"/>
    </xf>
    <xf numFmtId="0" fontId="0" fillId="4" borderId="7" xfId="0" applyFill="1" applyBorder="1" applyAlignment="1">
      <alignment horizontal="center" vertical="center"/>
    </xf>
    <xf numFmtId="0" fontId="0" fillId="4" borderId="1" xfId="0" applyFill="1" applyBorder="1" applyAlignment="1">
      <alignment horizontal="center"/>
    </xf>
    <xf numFmtId="0" fontId="0" fillId="4" borderId="2" xfId="0" applyFill="1" applyBorder="1" applyAlignment="1">
      <alignment vertical="center" wrapText="1"/>
    </xf>
    <xf numFmtId="0" fontId="0" fillId="4" borderId="1" xfId="0" applyFill="1" applyBorder="1" applyAlignment="1">
      <alignment wrapText="1"/>
    </xf>
    <xf numFmtId="0" fontId="0" fillId="0" borderId="1" xfId="0" applyBorder="1" applyAlignment="1">
      <alignment horizontal="center" vertical="center"/>
    </xf>
    <xf numFmtId="0" fontId="0" fillId="0" borderId="1" xfId="0" applyBorder="1" applyAlignment="1">
      <alignment wrapText="1"/>
    </xf>
    <xf numFmtId="0" fontId="0" fillId="4" borderId="7" xfId="0" applyFill="1" applyBorder="1"/>
    <xf numFmtId="0" fontId="3" fillId="4" borderId="1" xfId="0" applyFont="1" applyFill="1" applyBorder="1" applyAlignment="1">
      <alignment horizontal="center" vertical="center"/>
    </xf>
    <xf numFmtId="0" fontId="5" fillId="0" borderId="1" xfId="0" applyFont="1" applyBorder="1" applyAlignment="1">
      <alignment wrapText="1"/>
    </xf>
    <xf numFmtId="0" fontId="5" fillId="0" borderId="1" xfId="0" applyFont="1" applyBorder="1" applyAlignment="1">
      <alignment vertical="center" wrapText="1"/>
    </xf>
    <xf numFmtId="0" fontId="5" fillId="0" borderId="2" xfId="0" applyFont="1" applyBorder="1" applyAlignment="1">
      <alignment vertical="center" wrapText="1"/>
    </xf>
    <xf numFmtId="0" fontId="0" fillId="5" borderId="1" xfId="0" applyFill="1" applyBorder="1" applyAlignment="1">
      <alignment horizontal="center" vertical="center"/>
    </xf>
    <xf numFmtId="0" fontId="5" fillId="5" borderId="1" xfId="0" applyFont="1" applyFill="1" applyBorder="1" applyAlignment="1">
      <alignment wrapText="1"/>
    </xf>
    <xf numFmtId="0" fontId="0" fillId="5" borderId="7" xfId="0" applyFill="1" applyBorder="1" applyAlignment="1">
      <alignment horizontal="center" vertical="center"/>
    </xf>
    <xf numFmtId="0" fontId="5" fillId="5" borderId="7" xfId="0" applyFont="1" applyFill="1" applyBorder="1" applyAlignment="1">
      <alignment wrapText="1"/>
    </xf>
    <xf numFmtId="0" fontId="0" fillId="0" borderId="7" xfId="0" applyBorder="1" applyAlignment="1">
      <alignment horizontal="center" vertical="center"/>
    </xf>
    <xf numFmtId="0" fontId="5" fillId="4" borderId="1" xfId="0" applyFont="1" applyFill="1" applyBorder="1" applyAlignment="1">
      <alignment wrapText="1"/>
    </xf>
    <xf numFmtId="0" fontId="5" fillId="4" borderId="7" xfId="0" applyFont="1" applyFill="1" applyBorder="1" applyAlignment="1">
      <alignment wrapText="1"/>
    </xf>
    <xf numFmtId="0" fontId="5" fillId="4" borderId="6" xfId="0" applyFont="1" applyFill="1" applyBorder="1" applyAlignment="1">
      <alignment wrapText="1"/>
    </xf>
    <xf numFmtId="0" fontId="0" fillId="4" borderId="0" xfId="0" applyFill="1"/>
    <xf numFmtId="0" fontId="0" fillId="0" borderId="1" xfId="0" applyBorder="1" applyAlignment="1">
      <alignment horizontal="center"/>
    </xf>
    <xf numFmtId="0" fontId="0" fillId="0" borderId="7" xfId="0" applyBorder="1" applyAlignment="1">
      <alignment wrapText="1"/>
    </xf>
    <xf numFmtId="0" fontId="5" fillId="4" borderId="4" xfId="0" applyFont="1" applyFill="1" applyBorder="1" applyAlignment="1">
      <alignment wrapText="1"/>
    </xf>
    <xf numFmtId="0" fontId="5" fillId="0" borderId="7" xfId="0" applyFont="1" applyBorder="1" applyAlignment="1">
      <alignment vertical="center" wrapText="1"/>
    </xf>
    <xf numFmtId="0" fontId="5" fillId="0" borderId="7" xfId="0" applyFont="1" applyBorder="1" applyAlignment="1">
      <alignment horizontal="left" vertical="center" wrapText="1"/>
    </xf>
    <xf numFmtId="0" fontId="0" fillId="3" borderId="14" xfId="0" applyFill="1" applyBorder="1"/>
    <xf numFmtId="0" fontId="0" fillId="3" borderId="15" xfId="0" applyFill="1" applyBorder="1"/>
    <xf numFmtId="0" fontId="4" fillId="3" borderId="15" xfId="0" applyFont="1" applyFill="1" applyBorder="1" applyAlignment="1">
      <alignment horizontal="center"/>
    </xf>
    <xf numFmtId="0" fontId="0" fillId="3" borderId="15" xfId="0" applyFill="1" applyBorder="1" applyAlignment="1">
      <alignment horizontal="center" vertical="center"/>
    </xf>
    <xf numFmtId="0" fontId="4" fillId="3" borderId="15" xfId="0" applyFont="1" applyFill="1" applyBorder="1" applyAlignment="1">
      <alignment horizontal="center" vertical="center"/>
    </xf>
    <xf numFmtId="0" fontId="8" fillId="3" borderId="0" xfId="0" applyFont="1" applyFill="1" applyAlignment="1">
      <alignment vertical="center"/>
    </xf>
    <xf numFmtId="0" fontId="8" fillId="3" borderId="0" xfId="0" applyFont="1" applyFill="1" applyAlignment="1">
      <alignment horizontal="center" vertical="center"/>
    </xf>
    <xf numFmtId="0" fontId="0" fillId="3" borderId="10" xfId="0" applyFill="1" applyBorder="1"/>
    <xf numFmtId="0" fontId="0" fillId="3" borderId="11" xfId="0" applyFill="1" applyBorder="1"/>
    <xf numFmtId="0" fontId="5" fillId="4" borderId="6" xfId="0" applyFont="1" applyFill="1" applyBorder="1" applyAlignment="1">
      <alignment vertical="center" wrapText="1"/>
    </xf>
    <xf numFmtId="0" fontId="0" fillId="3" borderId="1" xfId="0" applyFill="1" applyBorder="1" applyAlignment="1">
      <alignment horizontal="center" vertical="center"/>
    </xf>
    <xf numFmtId="0" fontId="4" fillId="3" borderId="1" xfId="0" applyFont="1" applyFill="1" applyBorder="1" applyAlignment="1">
      <alignment horizontal="center" vertical="center"/>
    </xf>
    <xf numFmtId="0" fontId="0" fillId="5" borderId="1" xfId="0" applyFill="1" applyBorder="1"/>
    <xf numFmtId="0" fontId="0" fillId="5" borderId="19" xfId="0" applyFill="1" applyBorder="1"/>
    <xf numFmtId="0" fontId="0" fillId="5" borderId="0" xfId="0" applyFill="1" applyAlignment="1">
      <alignment vertical="center"/>
    </xf>
    <xf numFmtId="0" fontId="10" fillId="6" borderId="18" xfId="0" applyFont="1" applyFill="1" applyBorder="1" applyAlignment="1">
      <alignment vertical="center"/>
    </xf>
    <xf numFmtId="0" fontId="4" fillId="6" borderId="19" xfId="0" applyFont="1" applyFill="1" applyBorder="1" applyAlignment="1">
      <alignment horizontal="center" vertical="center"/>
    </xf>
    <xf numFmtId="0" fontId="0" fillId="6" borderId="19" xfId="0" applyFill="1" applyBorder="1" applyAlignment="1">
      <alignment horizontal="center" vertical="center"/>
    </xf>
    <xf numFmtId="0" fontId="0" fillId="3" borderId="0" xfId="0" applyFill="1" applyAlignment="1">
      <alignment horizontal="center" vertical="center"/>
    </xf>
    <xf numFmtId="0" fontId="2" fillId="5" borderId="18" xfId="0" applyFont="1" applyFill="1" applyBorder="1"/>
    <xf numFmtId="0" fontId="2" fillId="5" borderId="17" xfId="0" applyFont="1" applyFill="1" applyBorder="1"/>
    <xf numFmtId="0" fontId="0" fillId="5" borderId="6" xfId="0" applyFill="1" applyBorder="1" applyAlignment="1">
      <alignment horizontal="center" vertical="center"/>
    </xf>
    <xf numFmtId="0" fontId="2" fillId="5" borderId="19" xfId="0" applyFont="1" applyFill="1" applyBorder="1"/>
    <xf numFmtId="0" fontId="2" fillId="0" borderId="1" xfId="0" applyFont="1" applyBorder="1" applyAlignment="1">
      <alignment horizontal="center" vertical="center"/>
    </xf>
    <xf numFmtId="0" fontId="5" fillId="4" borderId="2" xfId="0" applyFont="1" applyFill="1" applyBorder="1" applyAlignment="1">
      <alignment wrapText="1"/>
    </xf>
    <xf numFmtId="0" fontId="0" fillId="4" borderId="27" xfId="0" applyFill="1" applyBorder="1" applyAlignment="1">
      <alignment horizontal="center" vertical="center"/>
    </xf>
    <xf numFmtId="0" fontId="0" fillId="4" borderId="21" xfId="0" applyFill="1" applyBorder="1" applyAlignment="1">
      <alignment horizontal="center" vertical="center"/>
    </xf>
    <xf numFmtId="0" fontId="0" fillId="4" borderId="24" xfId="0" applyFill="1" applyBorder="1" applyAlignment="1">
      <alignment horizontal="center" vertical="center"/>
    </xf>
    <xf numFmtId="0" fontId="0" fillId="4" borderId="18" xfId="0" applyFill="1" applyBorder="1" applyAlignment="1">
      <alignment horizontal="center" vertical="center"/>
    </xf>
    <xf numFmtId="0" fontId="3" fillId="4" borderId="18"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4" borderId="22" xfId="0" applyFill="1" applyBorder="1" applyAlignment="1">
      <alignment horizontal="center" vertical="center"/>
    </xf>
    <xf numFmtId="0" fontId="0" fillId="0" borderId="18" xfId="0" applyBorder="1"/>
    <xf numFmtId="0" fontId="0" fillId="0" borderId="24" xfId="0" applyBorder="1"/>
    <xf numFmtId="0" fontId="0" fillId="5" borderId="24" xfId="0" applyFill="1" applyBorder="1" applyAlignment="1">
      <alignment horizontal="center" vertical="center"/>
    </xf>
    <xf numFmtId="0" fontId="0" fillId="5" borderId="1" xfId="0" applyFill="1" applyBorder="1" applyAlignment="1">
      <alignment vertical="center"/>
    </xf>
    <xf numFmtId="0" fontId="10" fillId="6" borderId="19" xfId="0" applyFont="1" applyFill="1" applyBorder="1" applyAlignment="1">
      <alignment vertical="center"/>
    </xf>
    <xf numFmtId="0" fontId="10" fillId="6" borderId="17" xfId="0" applyFont="1" applyFill="1" applyBorder="1" applyAlignment="1">
      <alignment vertical="center"/>
    </xf>
    <xf numFmtId="0" fontId="2" fillId="0" borderId="1" xfId="0" applyFont="1" applyBorder="1"/>
    <xf numFmtId="0" fontId="2" fillId="4" borderId="1" xfId="0" applyFont="1" applyFill="1" applyBorder="1" applyAlignment="1">
      <alignment wrapText="1"/>
    </xf>
    <xf numFmtId="0" fontId="0" fillId="4" borderId="18" xfId="0" applyFill="1" applyBorder="1"/>
    <xf numFmtId="0" fontId="0" fillId="4" borderId="19" xfId="0" applyFill="1" applyBorder="1"/>
    <xf numFmtId="0" fontId="2" fillId="4" borderId="18" xfId="0" applyFont="1" applyFill="1" applyBorder="1"/>
    <xf numFmtId="0" fontId="2" fillId="4" borderId="17" xfId="0" applyFont="1" applyFill="1" applyBorder="1"/>
    <xf numFmtId="0" fontId="0" fillId="4" borderId="1" xfId="0" applyFill="1" applyBorder="1"/>
    <xf numFmtId="0" fontId="0" fillId="5" borderId="27" xfId="0" applyFill="1" applyBorder="1" applyAlignment="1">
      <alignment horizontal="center" vertical="center"/>
    </xf>
    <xf numFmtId="0" fontId="0" fillId="5" borderId="1" xfId="0" applyFill="1" applyBorder="1" applyAlignment="1">
      <alignment vertical="center" wrapText="1"/>
    </xf>
    <xf numFmtId="0" fontId="0" fillId="5" borderId="0" xfId="0" applyFill="1" applyAlignment="1">
      <alignment vertical="center" wrapText="1"/>
    </xf>
    <xf numFmtId="0" fontId="0" fillId="5" borderId="1" xfId="0" applyFill="1" applyBorder="1" applyAlignment="1">
      <alignment horizontal="center"/>
    </xf>
    <xf numFmtId="0" fontId="0" fillId="5" borderId="18" xfId="0" applyFill="1" applyBorder="1" applyAlignment="1">
      <alignment horizontal="center" vertical="center"/>
    </xf>
    <xf numFmtId="0" fontId="0" fillId="5" borderId="1" xfId="0" applyFill="1" applyBorder="1" applyAlignment="1">
      <alignment wrapText="1"/>
    </xf>
    <xf numFmtId="0" fontId="5" fillId="4" borderId="0" xfId="0" applyFont="1" applyFill="1" applyAlignment="1">
      <alignment wrapText="1"/>
    </xf>
    <xf numFmtId="0" fontId="5" fillId="5" borderId="7" xfId="0" applyFont="1" applyFill="1" applyBorder="1" applyAlignment="1">
      <alignment vertical="center" wrapText="1"/>
    </xf>
    <xf numFmtId="0" fontId="5" fillId="5" borderId="1" xfId="0" applyFont="1" applyFill="1" applyBorder="1" applyAlignment="1">
      <alignment vertical="center" wrapText="1"/>
    </xf>
    <xf numFmtId="0" fontId="0" fillId="4" borderId="18" xfId="0" applyFill="1" applyBorder="1" applyAlignment="1">
      <alignment horizontal="center"/>
    </xf>
    <xf numFmtId="0" fontId="2" fillId="7" borderId="1" xfId="0" applyFont="1" applyFill="1" applyBorder="1"/>
    <xf numFmtId="0" fontId="0" fillId="7" borderId="18" xfId="0" applyFill="1" applyBorder="1"/>
    <xf numFmtId="0" fontId="0" fillId="7" borderId="19" xfId="0" applyFill="1" applyBorder="1"/>
    <xf numFmtId="0" fontId="3" fillId="7" borderId="19" xfId="0" applyFont="1" applyFill="1" applyBorder="1" applyAlignment="1">
      <alignment horizontal="center"/>
    </xf>
    <xf numFmtId="0" fontId="4" fillId="7" borderId="18" xfId="0" applyFont="1" applyFill="1" applyBorder="1"/>
    <xf numFmtId="0" fontId="4" fillId="7" borderId="19" xfId="0" applyFont="1" applyFill="1" applyBorder="1"/>
    <xf numFmtId="0" fontId="4" fillId="7" borderId="17" xfId="0" applyFont="1" applyFill="1" applyBorder="1"/>
    <xf numFmtId="0" fontId="0" fillId="7" borderId="0" xfId="0" applyFill="1"/>
    <xf numFmtId="0" fontId="3" fillId="7" borderId="25" xfId="0" applyFont="1" applyFill="1" applyBorder="1"/>
    <xf numFmtId="0" fontId="3" fillId="7" borderId="26" xfId="0" applyFont="1" applyFill="1" applyBorder="1"/>
    <xf numFmtId="0" fontId="3" fillId="7" borderId="19" xfId="0" applyFont="1" applyFill="1" applyBorder="1"/>
    <xf numFmtId="0" fontId="3" fillId="7" borderId="17" xfId="0" applyFont="1" applyFill="1" applyBorder="1"/>
    <xf numFmtId="0" fontId="0" fillId="4" borderId="6" xfId="0" applyFill="1" applyBorder="1"/>
    <xf numFmtId="0" fontId="0" fillId="0" borderId="17" xfId="0" applyBorder="1"/>
    <xf numFmtId="0" fontId="2" fillId="4" borderId="24" xfId="0" applyFont="1" applyFill="1" applyBorder="1"/>
    <xf numFmtId="0" fontId="2" fillId="4" borderId="26" xfId="0" applyFont="1" applyFill="1" applyBorder="1"/>
    <xf numFmtId="0" fontId="0" fillId="4" borderId="7" xfId="0" applyFill="1" applyBorder="1" applyAlignment="1">
      <alignment vertical="center"/>
    </xf>
    <xf numFmtId="0" fontId="3" fillId="4" borderId="21" xfId="0" applyFont="1" applyFill="1" applyBorder="1" applyAlignment="1">
      <alignment horizontal="center" vertical="center"/>
    </xf>
    <xf numFmtId="0" fontId="2" fillId="4" borderId="19" xfId="0" applyFont="1" applyFill="1" applyBorder="1"/>
    <xf numFmtId="0" fontId="0" fillId="4" borderId="20" xfId="0" applyFill="1" applyBorder="1" applyAlignment="1">
      <alignment horizontal="center" vertical="center"/>
    </xf>
    <xf numFmtId="0" fontId="0" fillId="4" borderId="19" xfId="0" applyFill="1" applyBorder="1" applyAlignment="1">
      <alignment vertical="center" wrapText="1"/>
    </xf>
    <xf numFmtId="0" fontId="0" fillId="4" borderId="17" xfId="0" applyFill="1" applyBorder="1"/>
    <xf numFmtId="0" fontId="0" fillId="5" borderId="20" xfId="0" applyFill="1" applyBorder="1" applyAlignment="1">
      <alignment horizontal="center" vertical="center"/>
    </xf>
    <xf numFmtId="0" fontId="0" fillId="5" borderId="17" xfId="0" applyFill="1" applyBorder="1"/>
    <xf numFmtId="0" fontId="0" fillId="5" borderId="17" xfId="0" applyFill="1" applyBorder="1" applyAlignment="1">
      <alignment vertical="center" wrapText="1"/>
    </xf>
    <xf numFmtId="0" fontId="0" fillId="4" borderId="0" xfId="0" applyFill="1" applyAlignment="1">
      <alignment horizontal="center" vertical="center"/>
    </xf>
    <xf numFmtId="0" fontId="0" fillId="4" borderId="17" xfId="0" applyFill="1" applyBorder="1" applyAlignment="1">
      <alignment vertical="center" wrapText="1"/>
    </xf>
    <xf numFmtId="0" fontId="0" fillId="4" borderId="0" xfId="0" applyFill="1" applyAlignment="1">
      <alignment vertical="center" wrapText="1"/>
    </xf>
    <xf numFmtId="0" fontId="3" fillId="8" borderId="4" xfId="0" applyFont="1" applyFill="1" applyBorder="1" applyAlignment="1">
      <alignment horizontal="center" vertical="center"/>
    </xf>
    <xf numFmtId="0" fontId="3" fillId="8" borderId="28" xfId="0" applyFont="1" applyFill="1" applyBorder="1" applyAlignment="1">
      <alignment horizontal="center" vertical="center"/>
    </xf>
    <xf numFmtId="0" fontId="0" fillId="8" borderId="17" xfId="0" applyFill="1" applyBorder="1"/>
    <xf numFmtId="0" fontId="0" fillId="8" borderId="12" xfId="0" applyFill="1" applyBorder="1"/>
    <xf numFmtId="0" fontId="3" fillId="8" borderId="31" xfId="0" applyFont="1" applyFill="1" applyBorder="1"/>
    <xf numFmtId="0" fontId="3" fillId="8" borderId="6" xfId="0" applyFont="1" applyFill="1" applyBorder="1" applyAlignment="1">
      <alignment horizontal="center" vertical="center"/>
    </xf>
    <xf numFmtId="0" fontId="3" fillId="8" borderId="33" xfId="0" applyFont="1" applyFill="1" applyBorder="1" applyAlignment="1">
      <alignment horizontal="center" vertical="center"/>
    </xf>
    <xf numFmtId="0" fontId="3" fillId="8" borderId="34" xfId="0" applyFont="1" applyFill="1" applyBorder="1" applyAlignment="1">
      <alignment horizontal="center" vertical="center"/>
    </xf>
    <xf numFmtId="0" fontId="2" fillId="4" borderId="25" xfId="0" applyFont="1" applyFill="1" applyBorder="1"/>
    <xf numFmtId="0" fontId="7" fillId="8" borderId="3" xfId="0" applyFont="1" applyFill="1" applyBorder="1" applyAlignment="1">
      <alignment wrapText="1"/>
    </xf>
    <xf numFmtId="0" fontId="7" fillId="8" borderId="15" xfId="0" applyFont="1" applyFill="1" applyBorder="1" applyAlignment="1">
      <alignment vertical="center" wrapText="1"/>
    </xf>
    <xf numFmtId="0" fontId="7" fillId="8" borderId="11" xfId="0" applyFont="1" applyFill="1" applyBorder="1" applyAlignment="1">
      <alignment horizontal="right" vertical="center" wrapText="1"/>
    </xf>
    <xf numFmtId="10" fontId="0" fillId="8" borderId="13" xfId="1" applyNumberFormat="1" applyFont="1" applyFill="1" applyBorder="1" applyAlignment="1">
      <alignment horizontal="center" vertical="center"/>
    </xf>
    <xf numFmtId="10" fontId="0" fillId="8" borderId="13" xfId="0" applyNumberFormat="1" applyFill="1" applyBorder="1" applyAlignment="1">
      <alignment horizontal="center" vertical="center"/>
    </xf>
    <xf numFmtId="10" fontId="11" fillId="4" borderId="1" xfId="1" applyNumberFormat="1" applyFont="1" applyFill="1" applyBorder="1" applyAlignment="1">
      <alignment horizontal="center" vertical="center"/>
    </xf>
    <xf numFmtId="10" fontId="11" fillId="5" borderId="1" xfId="1" applyNumberFormat="1" applyFont="1" applyFill="1" applyBorder="1" applyAlignment="1">
      <alignment horizontal="center" vertical="center"/>
    </xf>
    <xf numFmtId="10" fontId="11" fillId="4" borderId="32" xfId="1" applyNumberFormat="1" applyFont="1" applyFill="1" applyBorder="1" applyAlignment="1">
      <alignment horizontal="center" vertical="center"/>
    </xf>
    <xf numFmtId="10" fontId="11" fillId="4" borderId="7" xfId="1" applyNumberFormat="1" applyFont="1" applyFill="1" applyBorder="1" applyAlignment="1">
      <alignment horizontal="center" vertical="center"/>
    </xf>
    <xf numFmtId="10" fontId="0" fillId="8" borderId="29" xfId="0" applyNumberFormat="1" applyFill="1" applyBorder="1" applyAlignment="1">
      <alignment horizontal="center" vertical="center"/>
    </xf>
    <xf numFmtId="10" fontId="0" fillId="8" borderId="16" xfId="1" applyNumberFormat="1" applyFont="1" applyFill="1" applyBorder="1"/>
    <xf numFmtId="10" fontId="0" fillId="8" borderId="30" xfId="1" applyNumberFormat="1" applyFont="1" applyFill="1" applyBorder="1"/>
    <xf numFmtId="0" fontId="5" fillId="8" borderId="12" xfId="0" applyFont="1" applyFill="1" applyBorder="1" applyAlignment="1">
      <alignment wrapText="1"/>
    </xf>
    <xf numFmtId="10" fontId="0" fillId="8" borderId="16" xfId="1" applyNumberFormat="1" applyFont="1" applyFill="1" applyBorder="1" applyAlignment="1">
      <alignment horizontal="center" vertical="center"/>
    </xf>
    <xf numFmtId="10" fontId="0" fillId="8" borderId="30" xfId="1" applyNumberFormat="1" applyFont="1" applyFill="1" applyBorder="1" applyAlignment="1">
      <alignment horizontal="center" vertical="center"/>
    </xf>
    <xf numFmtId="0" fontId="3" fillId="8" borderId="3" xfId="0" applyFont="1" applyFill="1" applyBorder="1" applyAlignment="1">
      <alignment wrapText="1"/>
    </xf>
    <xf numFmtId="0" fontId="3" fillId="8" borderId="4" xfId="0" applyFont="1" applyFill="1" applyBorder="1"/>
    <xf numFmtId="0" fontId="3" fillId="8" borderId="28" xfId="0" applyFont="1" applyFill="1" applyBorder="1"/>
    <xf numFmtId="0" fontId="7" fillId="8" borderId="3" xfId="0" applyFont="1" applyFill="1" applyBorder="1" applyAlignment="1">
      <alignment vertical="center" wrapText="1"/>
    </xf>
    <xf numFmtId="10" fontId="1" fillId="8" borderId="16" xfId="0" applyNumberFormat="1" applyFont="1" applyFill="1" applyBorder="1"/>
    <xf numFmtId="10" fontId="1" fillId="8" borderId="30" xfId="0" applyNumberFormat="1" applyFont="1" applyFill="1" applyBorder="1"/>
    <xf numFmtId="10" fontId="0" fillId="8" borderId="16" xfId="0" applyNumberFormat="1" applyFill="1" applyBorder="1"/>
    <xf numFmtId="10" fontId="0" fillId="8" borderId="30" xfId="0" applyNumberFormat="1" applyFill="1" applyBorder="1"/>
    <xf numFmtId="10" fontId="8" fillId="3" borderId="0" xfId="1" applyNumberFormat="1" applyFont="1" applyFill="1" applyBorder="1" applyAlignment="1">
      <alignment horizontal="center" vertical="center"/>
    </xf>
    <xf numFmtId="0" fontId="1" fillId="0" borderId="7" xfId="0" applyFont="1" applyBorder="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0" fillId="3" borderId="9" xfId="0" applyFill="1" applyBorder="1" applyAlignment="1">
      <alignment horizontal="center"/>
    </xf>
    <xf numFmtId="0" fontId="0" fillId="3" borderId="0" xfId="0" applyFill="1" applyAlignment="1">
      <alignment horizontal="center"/>
    </xf>
    <xf numFmtId="0" fontId="0" fillId="7" borderId="19" xfId="0" applyFill="1" applyBorder="1"/>
    <xf numFmtId="0" fontId="0" fillId="7" borderId="17" xfId="0" applyFill="1" applyBorder="1"/>
    <xf numFmtId="0" fontId="2" fillId="4" borderId="18" xfId="0" applyFont="1" applyFill="1" applyBorder="1"/>
    <xf numFmtId="0" fontId="2" fillId="4" borderId="17" xfId="0" applyFont="1" applyFill="1" applyBorder="1"/>
    <xf numFmtId="0" fontId="2" fillId="5" borderId="18" xfId="0" applyFont="1" applyFill="1" applyBorder="1"/>
    <xf numFmtId="0" fontId="2" fillId="5" borderId="17" xfId="0" applyFont="1" applyFill="1" applyBorder="1"/>
    <xf numFmtId="0" fontId="10" fillId="6" borderId="22" xfId="0" applyFont="1" applyFill="1" applyBorder="1" applyAlignment="1">
      <alignment vertical="center" wrapText="1"/>
    </xf>
    <xf numFmtId="0" fontId="10" fillId="6" borderId="23" xfId="0" applyFont="1" applyFill="1" applyBorder="1" applyAlignment="1">
      <alignment vertical="center" wrapText="1"/>
    </xf>
    <xf numFmtId="0" fontId="6" fillId="8" borderId="14" xfId="0" applyFont="1" applyFill="1" applyBorder="1" applyAlignment="1">
      <alignment horizontal="center" vertical="center" textRotation="255"/>
    </xf>
    <xf numFmtId="0" fontId="6" fillId="8" borderId="15" xfId="0" applyFont="1" applyFill="1" applyBorder="1" applyAlignment="1">
      <alignment horizontal="center" vertical="center" textRotation="255"/>
    </xf>
    <xf numFmtId="0" fontId="6" fillId="8" borderId="10" xfId="0" applyFont="1" applyFill="1" applyBorder="1" applyAlignment="1">
      <alignment horizontal="center" vertical="center" textRotation="255"/>
    </xf>
    <xf numFmtId="0" fontId="6" fillId="8" borderId="11" xfId="0" applyFont="1" applyFill="1" applyBorder="1" applyAlignment="1">
      <alignment horizontal="center" vertical="center" textRotation="255"/>
    </xf>
    <xf numFmtId="0" fontId="0" fillId="8" borderId="14" xfId="0" applyFill="1" applyBorder="1" applyAlignment="1">
      <alignment horizontal="center" vertical="center" textRotation="255"/>
    </xf>
    <xf numFmtId="0" fontId="0" fillId="8" borderId="15" xfId="0" applyFill="1" applyBorder="1" applyAlignment="1">
      <alignment horizontal="center" vertical="center" textRotation="255"/>
    </xf>
    <xf numFmtId="0" fontId="0" fillId="8" borderId="10" xfId="0" applyFill="1" applyBorder="1" applyAlignment="1">
      <alignment horizontal="center" vertical="center" textRotation="255"/>
    </xf>
    <xf numFmtId="0" fontId="0" fillId="8" borderId="11" xfId="0" applyFill="1" applyBorder="1" applyAlignment="1">
      <alignment horizontal="center" vertical="center" textRotation="255"/>
    </xf>
    <xf numFmtId="0" fontId="6" fillId="8" borderId="35" xfId="0" applyFont="1" applyFill="1" applyBorder="1" applyAlignment="1">
      <alignment horizontal="center" vertical="center" textRotation="255"/>
    </xf>
    <xf numFmtId="0" fontId="6" fillId="8" borderId="36" xfId="0" applyFont="1" applyFill="1" applyBorder="1" applyAlignment="1">
      <alignment horizontal="center" vertical="center" textRotation="255"/>
    </xf>
    <xf numFmtId="0" fontId="11" fillId="2" borderId="21" xfId="0" applyFont="1" applyFill="1" applyBorder="1" applyAlignment="1">
      <alignment horizontal="center" vertical="center"/>
    </xf>
    <xf numFmtId="0" fontId="11" fillId="2" borderId="0" xfId="0" applyFont="1" applyFill="1" applyAlignment="1">
      <alignment horizontal="center" vertical="center"/>
    </xf>
    <xf numFmtId="0" fontId="11" fillId="2" borderId="5"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8" xfId="0" applyFont="1" applyFill="1" applyBorder="1" applyAlignment="1">
      <alignment horizontal="center" vertical="center"/>
    </xf>
    <xf numFmtId="0" fontId="0" fillId="6" borderId="20" xfId="0" applyFill="1" applyBorder="1" applyAlignment="1">
      <alignment horizontal="center" vertical="center"/>
    </xf>
    <xf numFmtId="0" fontId="0" fillId="6" borderId="8" xfId="0" applyFill="1" applyBorder="1" applyAlignment="1">
      <alignment horizontal="center" vertical="center"/>
    </xf>
    <xf numFmtId="0" fontId="3" fillId="2" borderId="9" xfId="0" applyFont="1" applyFill="1" applyBorder="1" applyAlignment="1">
      <alignment horizontal="center"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17" xfId="0" applyFont="1" applyFill="1" applyBorder="1" applyAlignment="1">
      <alignment horizontal="center" vertical="center"/>
    </xf>
    <xf numFmtId="0" fontId="3" fillId="7" borderId="19" xfId="0" applyFont="1" applyFill="1" applyBorder="1" applyAlignment="1">
      <alignment horizontal="center"/>
    </xf>
    <xf numFmtId="0" fontId="3" fillId="7" borderId="17" xfId="0" applyFont="1" applyFill="1" applyBorder="1" applyAlignment="1">
      <alignment horizontal="center"/>
    </xf>
    <xf numFmtId="0" fontId="2" fillId="7" borderId="18" xfId="0" applyFont="1" applyFill="1" applyBorder="1" applyAlignment="1">
      <alignment horizontal="left" vertical="center" wrapText="1"/>
    </xf>
    <xf numFmtId="0" fontId="2" fillId="7" borderId="19"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2" fillId="4" borderId="27" xfId="0" applyFont="1" applyFill="1" applyBorder="1"/>
    <xf numFmtId="0" fontId="2" fillId="4" borderId="8" xfId="0" applyFont="1" applyFill="1" applyBorder="1"/>
  </cellXfs>
  <cellStyles count="2">
    <cellStyle name="Normal" xfId="0" builtinId="0"/>
    <cellStyle name="Pourcentage" xfId="1" builtinId="5"/>
  </cellStyles>
  <dxfs count="0"/>
  <tableStyles count="0" defaultTableStyle="TableStyleMedium2" defaultPivotStyle="PivotStyleLight16"/>
  <colors>
    <mruColors>
      <color rgb="FFF96041"/>
      <color rgb="FFFF3300"/>
      <color rgb="FFFFCC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04"/>
  <sheetViews>
    <sheetView tabSelected="1" topLeftCell="A339" workbookViewId="0">
      <selection activeCell="G267" sqref="G267"/>
    </sheetView>
  </sheetViews>
  <sheetFormatPr baseColWidth="10" defaultColWidth="11" defaultRowHeight="14.4"/>
  <cols>
    <col min="1" max="1" width="49.33203125" customWidth="1"/>
    <col min="2" max="2" width="41.33203125" customWidth="1"/>
    <col min="3" max="3" width="13.6640625"/>
    <col min="4" max="4" width="74.6640625" customWidth="1"/>
    <col min="5" max="5" width="13.33203125" customWidth="1"/>
    <col min="6" max="6" width="10.44140625" customWidth="1"/>
    <col min="7" max="7" width="9.88671875" customWidth="1"/>
    <col min="8" max="8" width="8.6640625" customWidth="1"/>
    <col min="9" max="9" width="22.5546875" customWidth="1"/>
  </cols>
  <sheetData>
    <row r="1" spans="1:9" ht="26.25" customHeight="1">
      <c r="A1" s="157" t="s">
        <v>310</v>
      </c>
      <c r="B1" s="157"/>
      <c r="C1" s="157"/>
      <c r="D1" s="157"/>
      <c r="E1" s="157"/>
      <c r="F1" s="157"/>
      <c r="G1" s="157"/>
      <c r="H1" s="157"/>
      <c r="I1" s="157"/>
    </row>
    <row r="2" spans="1:9" ht="26.25" customHeight="1">
      <c r="A2" s="156"/>
      <c r="B2" s="156"/>
      <c r="C2" s="156"/>
      <c r="D2" s="156"/>
      <c r="E2" s="156"/>
      <c r="F2" s="156"/>
      <c r="G2" s="156"/>
      <c r="H2" s="156"/>
      <c r="I2" s="156"/>
    </row>
    <row r="3" spans="1:9">
      <c r="A3" s="178" t="s">
        <v>0</v>
      </c>
      <c r="B3" s="179"/>
      <c r="C3" s="179"/>
      <c r="D3" s="179"/>
      <c r="E3" s="179"/>
      <c r="F3" s="179"/>
      <c r="G3" s="179"/>
      <c r="H3" s="179"/>
      <c r="I3" s="180"/>
    </row>
    <row r="4" spans="1:9">
      <c r="A4" s="181"/>
      <c r="B4" s="182"/>
      <c r="C4" s="182"/>
      <c r="D4" s="182"/>
      <c r="E4" s="182"/>
      <c r="F4" s="182"/>
      <c r="G4" s="182"/>
      <c r="H4" s="182"/>
      <c r="I4" s="183"/>
    </row>
    <row r="5" spans="1:9" s="52" customFormat="1" ht="36" customHeight="1">
      <c r="A5" s="53" t="s">
        <v>241</v>
      </c>
      <c r="B5" s="75"/>
      <c r="C5" s="75"/>
      <c r="D5" s="75"/>
      <c r="E5" s="75"/>
      <c r="F5" s="75"/>
      <c r="G5" s="75"/>
      <c r="H5" s="75"/>
      <c r="I5" s="76"/>
    </row>
    <row r="6" spans="1:9" ht="15.6">
      <c r="A6" s="2"/>
      <c r="B6" s="2"/>
      <c r="C6" s="2"/>
      <c r="D6" s="3" t="s">
        <v>1</v>
      </c>
      <c r="E6" s="4" t="s">
        <v>2</v>
      </c>
      <c r="F6" s="48" t="s">
        <v>3</v>
      </c>
      <c r="G6" s="49" t="s">
        <v>4</v>
      </c>
      <c r="H6" s="56" t="s">
        <v>5</v>
      </c>
      <c r="I6" s="61" t="s">
        <v>258</v>
      </c>
    </row>
    <row r="7" spans="1:9" ht="16.5" customHeight="1">
      <c r="A7" s="94" t="s">
        <v>242</v>
      </c>
      <c r="B7" s="95"/>
      <c r="C7" s="160"/>
      <c r="D7" s="160"/>
      <c r="E7" s="160"/>
      <c r="F7" s="160"/>
      <c r="G7" s="160"/>
      <c r="H7" s="160"/>
      <c r="I7" s="161"/>
    </row>
    <row r="8" spans="1:9">
      <c r="A8" s="162"/>
      <c r="B8" s="163"/>
      <c r="C8" s="6">
        <v>1</v>
      </c>
      <c r="D8" s="47" t="s">
        <v>6</v>
      </c>
      <c r="E8" s="6"/>
      <c r="F8" s="6" t="s">
        <v>7</v>
      </c>
      <c r="G8" s="6"/>
      <c r="H8" s="63"/>
      <c r="I8" s="83"/>
    </row>
    <row r="9" spans="1:9">
      <c r="A9" s="81"/>
      <c r="B9" s="82"/>
      <c r="C9" s="6">
        <v>2</v>
      </c>
      <c r="D9" s="7" t="s">
        <v>8</v>
      </c>
      <c r="E9" s="6"/>
      <c r="F9" s="6" t="s">
        <v>7</v>
      </c>
      <c r="G9" s="6"/>
      <c r="H9" s="63"/>
      <c r="I9" s="83"/>
    </row>
    <row r="10" spans="1:9" ht="43.2">
      <c r="A10" s="162"/>
      <c r="B10" s="163"/>
      <c r="C10" s="6">
        <v>3</v>
      </c>
      <c r="D10" s="8" t="s">
        <v>9</v>
      </c>
      <c r="E10" s="6" t="s">
        <v>7</v>
      </c>
      <c r="F10" s="6"/>
      <c r="G10" s="6"/>
      <c r="H10" s="63"/>
      <c r="I10" s="83"/>
    </row>
    <row r="11" spans="1:9">
      <c r="A11" s="81"/>
      <c r="B11" s="112"/>
      <c r="C11" s="113"/>
      <c r="D11" s="114">
        <v>3</v>
      </c>
      <c r="E11" s="10">
        <f>COUNTIF(E8:E10,"x")</f>
        <v>1</v>
      </c>
      <c r="F11" s="10">
        <f>COUNTIF(F8:F10,"x")</f>
        <v>2</v>
      </c>
      <c r="G11" s="10">
        <f>COUNTIF(G8:G10,"x")</f>
        <v>0</v>
      </c>
      <c r="H11" s="10">
        <f>COUNTIF(H8:H10,"x")</f>
        <v>0</v>
      </c>
      <c r="I11" s="115"/>
    </row>
    <row r="12" spans="1:9">
      <c r="A12" s="81"/>
      <c r="B12" s="112"/>
      <c r="C12" s="113"/>
      <c r="D12" s="114"/>
      <c r="E12" s="136">
        <f>E11/D11*1</f>
        <v>0.33333333333333331</v>
      </c>
      <c r="F12" s="136">
        <f>F11/D11*1</f>
        <v>0.66666666666666663</v>
      </c>
      <c r="G12" s="136">
        <f>G11/D11*1</f>
        <v>0</v>
      </c>
      <c r="H12" s="136">
        <f>H11/D11*1</f>
        <v>0</v>
      </c>
      <c r="I12" s="115"/>
    </row>
    <row r="13" spans="1:9" s="101" customFormat="1" ht="15.6">
      <c r="A13" s="94" t="s">
        <v>243</v>
      </c>
      <c r="B13" s="95"/>
      <c r="C13" s="96"/>
      <c r="D13" s="97"/>
      <c r="E13" s="98"/>
      <c r="F13" s="99"/>
      <c r="G13" s="99"/>
      <c r="H13" s="99"/>
      <c r="I13" s="100"/>
    </row>
    <row r="14" spans="1:9">
      <c r="A14" s="164"/>
      <c r="B14" s="165"/>
      <c r="C14" s="59">
        <v>4</v>
      </c>
      <c r="D14" s="52" t="s">
        <v>10</v>
      </c>
      <c r="E14" s="59" t="s">
        <v>7</v>
      </c>
      <c r="F14" s="59"/>
      <c r="G14" s="59"/>
      <c r="H14" s="84"/>
      <c r="I14" s="50"/>
    </row>
    <row r="15" spans="1:9" ht="28.8">
      <c r="A15" s="57"/>
      <c r="B15" s="58"/>
      <c r="C15" s="59">
        <v>5</v>
      </c>
      <c r="D15" s="85" t="s">
        <v>11</v>
      </c>
      <c r="E15" s="59" t="s">
        <v>7</v>
      </c>
      <c r="F15" s="59"/>
      <c r="G15" s="59"/>
      <c r="H15" s="84"/>
      <c r="I15" s="50"/>
    </row>
    <row r="16" spans="1:9" ht="28.8">
      <c r="A16" s="164"/>
      <c r="B16" s="165"/>
      <c r="C16" s="59">
        <v>6</v>
      </c>
      <c r="D16" s="85" t="s">
        <v>12</v>
      </c>
      <c r="E16" s="59" t="s">
        <v>7</v>
      </c>
      <c r="F16" s="59"/>
      <c r="G16" s="59"/>
      <c r="H16" s="84"/>
      <c r="I16" s="50"/>
    </row>
    <row r="17" spans="1:9">
      <c r="A17" s="57"/>
      <c r="B17" s="60"/>
      <c r="C17" s="116"/>
      <c r="D17" s="118">
        <v>3</v>
      </c>
      <c r="E17" s="59">
        <f>COUNTIF(E14:E16,"x")</f>
        <v>3</v>
      </c>
      <c r="F17" s="59">
        <f>COUNTIF(F14:F16,"x")</f>
        <v>0</v>
      </c>
      <c r="G17" s="59">
        <f>COUNTIF(G14:G16,"x")</f>
        <v>0</v>
      </c>
      <c r="H17" s="24">
        <f>COUNTIF(H14:H16,"x")</f>
        <v>0</v>
      </c>
      <c r="I17" s="117"/>
    </row>
    <row r="18" spans="1:9">
      <c r="A18" s="57"/>
      <c r="B18" s="60"/>
      <c r="C18" s="116"/>
      <c r="D18" s="86"/>
      <c r="E18" s="137">
        <f>E17/D17*1</f>
        <v>1</v>
      </c>
      <c r="F18" s="137">
        <f>F17/D17*1</f>
        <v>0</v>
      </c>
      <c r="G18" s="137">
        <f>G17/D17*1</f>
        <v>0</v>
      </c>
      <c r="H18" s="137">
        <f>H17/D17*1</f>
        <v>0</v>
      </c>
      <c r="I18" s="117"/>
    </row>
    <row r="19" spans="1:9" s="101" customFormat="1" ht="16.5" customHeight="1">
      <c r="A19" s="94" t="s">
        <v>244</v>
      </c>
      <c r="B19" s="95"/>
      <c r="C19" s="96"/>
      <c r="D19" s="104"/>
      <c r="E19" s="104"/>
      <c r="F19" s="104"/>
      <c r="G19" s="104"/>
      <c r="H19" s="104"/>
      <c r="I19" s="105"/>
    </row>
    <row r="20" spans="1:9">
      <c r="A20" s="162"/>
      <c r="B20" s="163"/>
      <c r="C20" s="6">
        <v>7</v>
      </c>
      <c r="D20" s="9" t="s">
        <v>13</v>
      </c>
      <c r="E20" s="6" t="s">
        <v>7</v>
      </c>
      <c r="F20" s="6"/>
      <c r="G20" s="6"/>
      <c r="H20" s="63"/>
      <c r="I20" s="83"/>
    </row>
    <row r="21" spans="1:9">
      <c r="A21" s="162"/>
      <c r="B21" s="163"/>
      <c r="C21" s="6">
        <v>8</v>
      </c>
      <c r="D21" s="9" t="s">
        <v>14</v>
      </c>
      <c r="E21" s="6" t="s">
        <v>7</v>
      </c>
      <c r="F21" s="6"/>
      <c r="G21" s="6"/>
      <c r="H21" s="63"/>
      <c r="I21" s="83"/>
    </row>
    <row r="22" spans="1:9" ht="28.8">
      <c r="A22" s="162"/>
      <c r="B22" s="163"/>
      <c r="C22" s="10">
        <v>9</v>
      </c>
      <c r="D22" s="8" t="s">
        <v>15</v>
      </c>
      <c r="E22" s="6" t="s">
        <v>7</v>
      </c>
      <c r="F22" s="6"/>
      <c r="G22" s="6"/>
      <c r="H22" s="63"/>
      <c r="I22" s="83"/>
    </row>
    <row r="23" spans="1:9">
      <c r="A23" s="81"/>
      <c r="B23" s="112"/>
      <c r="C23" s="113"/>
      <c r="D23" s="120">
        <v>3</v>
      </c>
      <c r="E23" s="6">
        <f>COUNTIF(E20:E22,"x")</f>
        <v>3</v>
      </c>
      <c r="F23" s="6">
        <f>COUNTIF(F20:F22,"x")</f>
        <v>0</v>
      </c>
      <c r="G23" s="6">
        <f>COUNTIF(G20:G22,"x")</f>
        <v>0</v>
      </c>
      <c r="H23" s="10">
        <f>COUNTIF(H20:H22,"x")</f>
        <v>0</v>
      </c>
      <c r="I23" s="115"/>
    </row>
    <row r="24" spans="1:9">
      <c r="A24" s="81"/>
      <c r="B24" s="112"/>
      <c r="C24" s="113"/>
      <c r="D24" s="121"/>
      <c r="E24" s="136">
        <f>E23/D23*1</f>
        <v>1</v>
      </c>
      <c r="F24" s="136">
        <f>F23/D23*1</f>
        <v>0</v>
      </c>
      <c r="G24" s="136">
        <f>G23/D23*1</f>
        <v>0</v>
      </c>
      <c r="H24" s="136">
        <f>H23/D23*1</f>
        <v>0</v>
      </c>
      <c r="I24" s="115"/>
    </row>
    <row r="25" spans="1:9" s="101" customFormat="1" ht="16.5" customHeight="1">
      <c r="A25" s="94" t="s">
        <v>245</v>
      </c>
      <c r="B25" s="95"/>
      <c r="C25" s="96"/>
      <c r="D25" s="104"/>
      <c r="E25" s="104"/>
      <c r="F25" s="104"/>
      <c r="G25" s="104"/>
      <c r="H25" s="104"/>
      <c r="I25" s="105"/>
    </row>
    <row r="26" spans="1:9">
      <c r="A26" s="164"/>
      <c r="B26" s="165"/>
      <c r="C26" s="24">
        <v>10</v>
      </c>
      <c r="D26" s="74" t="s">
        <v>16</v>
      </c>
      <c r="E26" s="59" t="s">
        <v>7</v>
      </c>
      <c r="F26" s="59"/>
      <c r="G26" s="59"/>
      <c r="H26" s="84"/>
      <c r="I26" s="50"/>
    </row>
    <row r="27" spans="1:9">
      <c r="A27" s="57"/>
      <c r="B27" s="58"/>
      <c r="C27" s="24">
        <v>11</v>
      </c>
      <c r="D27" s="74" t="s">
        <v>17</v>
      </c>
      <c r="E27" s="59" t="s">
        <v>7</v>
      </c>
      <c r="F27" s="59"/>
      <c r="G27" s="59"/>
      <c r="H27" s="84"/>
      <c r="I27" s="50"/>
    </row>
    <row r="28" spans="1:9">
      <c r="A28" s="57"/>
      <c r="B28" s="58"/>
      <c r="C28" s="24">
        <v>12</v>
      </c>
      <c r="D28" s="74" t="s">
        <v>18</v>
      </c>
      <c r="E28" s="59" t="s">
        <v>7</v>
      </c>
      <c r="F28" s="59"/>
      <c r="G28" s="59"/>
      <c r="H28" s="84"/>
      <c r="I28" s="50"/>
    </row>
    <row r="29" spans="1:9">
      <c r="A29" s="57"/>
      <c r="B29" s="58"/>
      <c r="C29" s="24">
        <v>13</v>
      </c>
      <c r="D29" s="74" t="s">
        <v>19</v>
      </c>
      <c r="E29" s="59" t="s">
        <v>7</v>
      </c>
      <c r="F29" s="59"/>
      <c r="G29" s="59"/>
      <c r="H29" s="84"/>
      <c r="I29" s="50"/>
    </row>
    <row r="30" spans="1:9">
      <c r="A30" s="57"/>
      <c r="B30" s="58"/>
      <c r="C30" s="24">
        <v>14</v>
      </c>
      <c r="D30" s="74" t="s">
        <v>20</v>
      </c>
      <c r="E30" s="59" t="s">
        <v>7</v>
      </c>
      <c r="F30" s="59"/>
      <c r="G30" s="59"/>
      <c r="H30" s="84"/>
      <c r="I30" s="50"/>
    </row>
    <row r="31" spans="1:9">
      <c r="A31" s="57"/>
      <c r="B31" s="58"/>
      <c r="C31" s="24">
        <v>15</v>
      </c>
      <c r="D31" s="85" t="s">
        <v>21</v>
      </c>
      <c r="E31" s="59"/>
      <c r="F31" s="59" t="s">
        <v>7</v>
      </c>
      <c r="G31" s="59"/>
      <c r="H31" s="84"/>
      <c r="I31" s="50"/>
    </row>
    <row r="32" spans="1:9">
      <c r="A32" s="57"/>
      <c r="B32" s="60"/>
      <c r="C32" s="116"/>
      <c r="D32" s="118">
        <v>6</v>
      </c>
      <c r="E32" s="59">
        <f>COUNTIF(E26:E31,"x")</f>
        <v>5</v>
      </c>
      <c r="F32" s="59">
        <f>COUNTIF(F26:F31,"x")</f>
        <v>1</v>
      </c>
      <c r="G32" s="59">
        <f>COUNTIF(G26:G31,"x")</f>
        <v>0</v>
      </c>
      <c r="H32" s="24">
        <f>COUNTIF(H26:H31,"x")</f>
        <v>0</v>
      </c>
      <c r="I32" s="117"/>
    </row>
    <row r="33" spans="1:9">
      <c r="A33" s="57"/>
      <c r="B33" s="60"/>
      <c r="C33" s="116"/>
      <c r="D33" s="86"/>
      <c r="E33" s="137">
        <f>E32/D32*1</f>
        <v>0.83333333333333337</v>
      </c>
      <c r="F33" s="137">
        <f>F32/D32*1</f>
        <v>0.16666666666666666</v>
      </c>
      <c r="G33" s="137">
        <f>G32/D32*1</f>
        <v>0</v>
      </c>
      <c r="H33" s="137">
        <f>H32/D32*1</f>
        <v>0</v>
      </c>
      <c r="I33" s="117"/>
    </row>
    <row r="34" spans="1:9" s="101" customFormat="1" ht="16.5" customHeight="1">
      <c r="A34" s="94" t="s">
        <v>246</v>
      </c>
      <c r="B34" s="95"/>
      <c r="C34" s="96"/>
      <c r="D34" s="104"/>
      <c r="E34" s="104"/>
      <c r="F34" s="104"/>
      <c r="G34" s="104"/>
      <c r="H34" s="104"/>
      <c r="I34" s="105"/>
    </row>
    <row r="35" spans="1:9" ht="28.8">
      <c r="A35" s="81"/>
      <c r="B35" s="82"/>
      <c r="C35" s="10">
        <v>16</v>
      </c>
      <c r="D35" s="8" t="s">
        <v>22</v>
      </c>
      <c r="E35" s="6" t="s">
        <v>7</v>
      </c>
      <c r="F35" s="6"/>
      <c r="G35" s="6"/>
      <c r="H35" s="63"/>
      <c r="I35" s="83"/>
    </row>
    <row r="36" spans="1:9" ht="28.8">
      <c r="A36" s="81"/>
      <c r="B36" s="82"/>
      <c r="C36" s="10">
        <v>17</v>
      </c>
      <c r="D36" s="8" t="s">
        <v>23</v>
      </c>
      <c r="E36" s="6" t="s">
        <v>7</v>
      </c>
      <c r="F36" s="6"/>
      <c r="G36" s="6"/>
      <c r="H36" s="63"/>
      <c r="I36" s="83"/>
    </row>
    <row r="37" spans="1:9" ht="43.2">
      <c r="A37" s="81"/>
      <c r="B37" s="82"/>
      <c r="C37" s="10">
        <v>18</v>
      </c>
      <c r="D37" s="8" t="s">
        <v>24</v>
      </c>
      <c r="E37" s="6" t="s">
        <v>7</v>
      </c>
      <c r="F37" s="6"/>
      <c r="G37" s="6"/>
      <c r="H37" s="63"/>
      <c r="I37" s="83"/>
    </row>
    <row r="38" spans="1:9" ht="28.8">
      <c r="A38" s="81"/>
      <c r="B38" s="82"/>
      <c r="C38" s="10">
        <v>19</v>
      </c>
      <c r="D38" s="8" t="s">
        <v>25</v>
      </c>
      <c r="E38" s="6" t="s">
        <v>7</v>
      </c>
      <c r="F38" s="6"/>
      <c r="G38" s="6"/>
      <c r="H38" s="63"/>
      <c r="I38" s="83"/>
    </row>
    <row r="39" spans="1:9" ht="28.8">
      <c r="A39" s="81"/>
      <c r="B39" s="82"/>
      <c r="C39" s="10">
        <v>20</v>
      </c>
      <c r="D39" s="11" t="s">
        <v>26</v>
      </c>
      <c r="E39" s="12" t="s">
        <v>7</v>
      </c>
      <c r="F39" s="12"/>
      <c r="G39" s="12"/>
      <c r="H39" s="64"/>
      <c r="I39" s="83"/>
    </row>
    <row r="40" spans="1:9" ht="28.8">
      <c r="A40" s="162"/>
      <c r="B40" s="163"/>
      <c r="C40" s="10" t="s">
        <v>27</v>
      </c>
      <c r="D40" s="8" t="s">
        <v>28</v>
      </c>
      <c r="E40" s="10" t="s">
        <v>7</v>
      </c>
      <c r="F40" s="10"/>
      <c r="G40" s="10"/>
      <c r="H40" s="65"/>
      <c r="I40" s="83"/>
    </row>
    <row r="41" spans="1:9">
      <c r="A41" s="81"/>
      <c r="B41" s="112"/>
      <c r="C41" s="113"/>
      <c r="D41" s="120">
        <v>6</v>
      </c>
      <c r="E41" s="6">
        <f>COUNTIF(E35:E40,"x")</f>
        <v>6</v>
      </c>
      <c r="F41" s="6">
        <f>COUNTIF(F35:F40,"x")</f>
        <v>0</v>
      </c>
      <c r="G41" s="6">
        <f>COUNTIF(G35:G40,"x")</f>
        <v>0</v>
      </c>
      <c r="H41" s="10">
        <f>COUNTIF(H35:H40,"x")</f>
        <v>0</v>
      </c>
      <c r="I41" s="115"/>
    </row>
    <row r="42" spans="1:9">
      <c r="A42" s="81"/>
      <c r="B42" s="112"/>
      <c r="C42" s="113"/>
      <c r="D42" s="121"/>
      <c r="E42" s="136">
        <f>E41/D41*1</f>
        <v>1</v>
      </c>
      <c r="F42" s="136">
        <f>F41/D41*1</f>
        <v>0</v>
      </c>
      <c r="G42" s="136">
        <f>G41/D41*1</f>
        <v>0</v>
      </c>
      <c r="H42" s="136">
        <f>H41/D41*1</f>
        <v>0</v>
      </c>
      <c r="I42" s="115"/>
    </row>
    <row r="43" spans="1:9" s="101" customFormat="1" ht="16.5" customHeight="1">
      <c r="A43" s="94" t="s">
        <v>247</v>
      </c>
      <c r="B43" s="95"/>
      <c r="C43" s="96"/>
      <c r="D43" s="104"/>
      <c r="E43" s="104"/>
      <c r="F43" s="104"/>
      <c r="G43" s="104"/>
      <c r="H43" s="104"/>
      <c r="I43" s="105"/>
    </row>
    <row r="44" spans="1:9">
      <c r="A44" s="164"/>
      <c r="B44" s="165"/>
      <c r="C44" s="87">
        <v>21</v>
      </c>
      <c r="D44" s="85" t="s">
        <v>29</v>
      </c>
      <c r="E44" s="24" t="s">
        <v>7</v>
      </c>
      <c r="F44" s="24"/>
      <c r="G44" s="24"/>
      <c r="H44" s="88"/>
      <c r="I44" s="50"/>
    </row>
    <row r="45" spans="1:9" ht="28.8">
      <c r="A45" s="57"/>
      <c r="B45" s="60"/>
      <c r="C45" s="24">
        <v>22</v>
      </c>
      <c r="D45" s="85" t="s">
        <v>30</v>
      </c>
      <c r="E45" s="59" t="s">
        <v>7</v>
      </c>
      <c r="F45" s="59"/>
      <c r="G45" s="59"/>
      <c r="H45" s="88"/>
      <c r="I45" s="50"/>
    </row>
    <row r="46" spans="1:9">
      <c r="A46" s="57"/>
      <c r="B46" s="60"/>
      <c r="C46" s="116"/>
      <c r="D46" s="118">
        <v>2</v>
      </c>
      <c r="E46" s="59">
        <f>COUNTIF(E44:E45,"x")</f>
        <v>2</v>
      </c>
      <c r="F46" s="59">
        <f>COUNTIF(F44:F45,"x")</f>
        <v>0</v>
      </c>
      <c r="G46" s="59">
        <f>COUNTIF(G44:G45,"x")</f>
        <v>0</v>
      </c>
      <c r="H46" s="24">
        <f>COUNTIF(H44:H45,"x")</f>
        <v>0</v>
      </c>
      <c r="I46" s="117"/>
    </row>
    <row r="47" spans="1:9">
      <c r="A47" s="57"/>
      <c r="B47" s="60"/>
      <c r="C47" s="116"/>
      <c r="D47" s="86"/>
      <c r="E47" s="137">
        <f>E46/D46*1</f>
        <v>1</v>
      </c>
      <c r="F47" s="137">
        <f>F46/D46*1</f>
        <v>0</v>
      </c>
      <c r="G47" s="137">
        <f>G46/D46*1</f>
        <v>0</v>
      </c>
      <c r="H47" s="137">
        <f>H46/D46*1</f>
        <v>0</v>
      </c>
      <c r="I47" s="117"/>
    </row>
    <row r="48" spans="1:9" s="101" customFormat="1" ht="16.5" customHeight="1">
      <c r="A48" s="94" t="s">
        <v>248</v>
      </c>
      <c r="B48" s="95"/>
      <c r="C48" s="96"/>
      <c r="D48" s="104"/>
      <c r="E48" s="104"/>
      <c r="F48" s="104"/>
      <c r="G48" s="104"/>
      <c r="H48" s="104"/>
      <c r="I48" s="105"/>
    </row>
    <row r="49" spans="1:9">
      <c r="A49" s="81"/>
      <c r="B49" s="82"/>
      <c r="C49" s="14">
        <v>23</v>
      </c>
      <c r="D49" s="8" t="s">
        <v>31</v>
      </c>
      <c r="E49" s="6" t="s">
        <v>7</v>
      </c>
      <c r="F49" s="6"/>
      <c r="G49" s="6"/>
      <c r="H49" s="66"/>
      <c r="I49" s="83"/>
    </row>
    <row r="50" spans="1:9">
      <c r="A50" s="81"/>
      <c r="B50" s="82"/>
      <c r="C50" s="14" t="s">
        <v>32</v>
      </c>
      <c r="D50" s="8" t="s">
        <v>33</v>
      </c>
      <c r="E50" s="6" t="s">
        <v>7</v>
      </c>
      <c r="F50" s="6"/>
      <c r="G50" s="6"/>
      <c r="H50" s="66"/>
      <c r="I50" s="83"/>
    </row>
    <row r="51" spans="1:9">
      <c r="A51" s="81"/>
      <c r="B51" s="82"/>
      <c r="C51" s="14" t="s">
        <v>34</v>
      </c>
      <c r="D51" s="8" t="s">
        <v>35</v>
      </c>
      <c r="E51" s="6" t="s">
        <v>7</v>
      </c>
      <c r="F51" s="6"/>
      <c r="G51" s="6"/>
      <c r="H51" s="66"/>
      <c r="I51" s="83"/>
    </row>
    <row r="52" spans="1:9">
      <c r="A52" s="81"/>
      <c r="B52" s="82"/>
      <c r="C52" s="14">
        <v>24</v>
      </c>
      <c r="D52" s="8" t="s">
        <v>36</v>
      </c>
      <c r="E52" s="6" t="s">
        <v>7</v>
      </c>
      <c r="F52" s="6"/>
      <c r="G52" s="6"/>
      <c r="H52" s="66"/>
      <c r="I52" s="83"/>
    </row>
    <row r="53" spans="1:9" ht="28.8">
      <c r="A53" s="81"/>
      <c r="B53" s="82"/>
      <c r="C53" s="14">
        <v>25</v>
      </c>
      <c r="D53" s="15" t="s">
        <v>37</v>
      </c>
      <c r="E53" s="6" t="s">
        <v>7</v>
      </c>
      <c r="F53" s="6"/>
      <c r="G53" s="6"/>
      <c r="H53" s="66"/>
      <c r="I53" s="83"/>
    </row>
    <row r="54" spans="1:9" ht="28.8">
      <c r="A54" s="81"/>
      <c r="B54" s="82"/>
      <c r="C54" s="14">
        <v>26</v>
      </c>
      <c r="D54" s="8" t="s">
        <v>38</v>
      </c>
      <c r="E54" s="6" t="s">
        <v>7</v>
      </c>
      <c r="F54" s="6"/>
      <c r="G54" s="6"/>
      <c r="H54" s="66"/>
      <c r="I54" s="83"/>
    </row>
    <row r="55" spans="1:9" ht="28.8">
      <c r="A55" s="81"/>
      <c r="B55" s="82"/>
      <c r="C55" s="14">
        <v>27</v>
      </c>
      <c r="D55" s="8" t="s">
        <v>39</v>
      </c>
      <c r="E55" s="6" t="s">
        <v>7</v>
      </c>
      <c r="F55" s="6"/>
      <c r="G55" s="6"/>
      <c r="H55" s="66"/>
      <c r="I55" s="83"/>
    </row>
    <row r="56" spans="1:9">
      <c r="A56" s="162"/>
      <c r="B56" s="163"/>
      <c r="C56" s="14">
        <v>28</v>
      </c>
      <c r="D56" s="78" t="s">
        <v>40</v>
      </c>
      <c r="E56" s="6" t="s">
        <v>7</v>
      </c>
      <c r="F56" s="6"/>
      <c r="G56" s="6"/>
      <c r="H56" s="63"/>
      <c r="I56" s="83"/>
    </row>
    <row r="57" spans="1:9">
      <c r="A57" s="81"/>
      <c r="B57" s="112"/>
      <c r="C57" s="113"/>
      <c r="D57" s="120">
        <v>8</v>
      </c>
      <c r="E57" s="6">
        <f>COUNTIF(E49:E56,"x")</f>
        <v>8</v>
      </c>
      <c r="F57" s="6">
        <f>COUNTIF(F49:F56,"x")</f>
        <v>0</v>
      </c>
      <c r="G57" s="6">
        <f>COUNTIF(G49:G56,"x")</f>
        <v>0</v>
      </c>
      <c r="H57" s="10">
        <f>COUNTIF(H49:H56,"x")</f>
        <v>0</v>
      </c>
      <c r="I57" s="115"/>
    </row>
    <row r="58" spans="1:9">
      <c r="A58" s="81"/>
      <c r="B58" s="112"/>
      <c r="C58" s="113"/>
      <c r="D58" s="121"/>
      <c r="E58" s="136">
        <f>E57/D57*1</f>
        <v>1</v>
      </c>
      <c r="F58" s="136">
        <f>F57/D57*1</f>
        <v>0</v>
      </c>
      <c r="G58" s="136">
        <f>G57/D57*1</f>
        <v>0</v>
      </c>
      <c r="H58" s="136">
        <f>H57/D57*1</f>
        <v>0</v>
      </c>
      <c r="I58" s="115"/>
    </row>
    <row r="59" spans="1:9" s="101" customFormat="1" ht="16.5" customHeight="1">
      <c r="A59" s="94" t="s">
        <v>249</v>
      </c>
      <c r="B59" s="95"/>
      <c r="C59" s="96"/>
      <c r="D59" s="104"/>
      <c r="E59" s="104"/>
      <c r="F59" s="104"/>
      <c r="G59" s="104"/>
      <c r="H59" s="104"/>
      <c r="I59" s="105"/>
    </row>
    <row r="60" spans="1:9" ht="28.8">
      <c r="A60" s="57"/>
      <c r="B60" s="58"/>
      <c r="C60" s="87">
        <v>29</v>
      </c>
      <c r="D60" s="89" t="s">
        <v>41</v>
      </c>
      <c r="E60" s="59" t="s">
        <v>7</v>
      </c>
      <c r="F60" s="59"/>
      <c r="G60" s="59"/>
      <c r="H60" s="84"/>
      <c r="I60" s="50"/>
    </row>
    <row r="61" spans="1:9">
      <c r="A61" s="164"/>
      <c r="B61" s="165"/>
      <c r="C61" s="87">
        <v>30</v>
      </c>
      <c r="D61" s="89" t="s">
        <v>42</v>
      </c>
      <c r="E61" s="59" t="s">
        <v>7</v>
      </c>
      <c r="F61" s="59"/>
      <c r="G61" s="59"/>
      <c r="H61" s="84"/>
      <c r="I61" s="50"/>
    </row>
    <row r="62" spans="1:9">
      <c r="A62" s="57"/>
      <c r="B62" s="60"/>
      <c r="C62" s="116"/>
      <c r="D62" s="118">
        <v>2</v>
      </c>
      <c r="E62" s="59">
        <f>COUNTIF(E60:E61,"x")</f>
        <v>2</v>
      </c>
      <c r="F62" s="59">
        <f>COUNTIF(F60:F61,"x")</f>
        <v>0</v>
      </c>
      <c r="G62" s="59">
        <f>COUNTIF(G60:G61,"x")</f>
        <v>0</v>
      </c>
      <c r="H62" s="24">
        <f>COUNTIF(H60:H61,"x")</f>
        <v>0</v>
      </c>
      <c r="I62" s="117"/>
    </row>
    <row r="63" spans="1:9">
      <c r="A63" s="57"/>
      <c r="B63" s="60"/>
      <c r="C63" s="116"/>
      <c r="D63" s="86"/>
      <c r="E63" s="137">
        <f>E62/D62*1</f>
        <v>1</v>
      </c>
      <c r="F63" s="137">
        <f>F62/D62*1</f>
        <v>0</v>
      </c>
      <c r="G63" s="137">
        <f>G62/D62*1</f>
        <v>0</v>
      </c>
      <c r="H63" s="137">
        <f>H62/D62*1</f>
        <v>0</v>
      </c>
      <c r="I63" s="117"/>
    </row>
    <row r="64" spans="1:9" s="101" customFormat="1" ht="16.5" customHeight="1">
      <c r="A64" s="94" t="s">
        <v>250</v>
      </c>
      <c r="B64" s="95"/>
      <c r="C64" s="96"/>
      <c r="D64" s="104"/>
      <c r="E64" s="104"/>
      <c r="F64" s="104"/>
      <c r="G64" s="104"/>
      <c r="H64" s="104"/>
      <c r="I64" s="105"/>
    </row>
    <row r="65" spans="1:9">
      <c r="A65" s="81"/>
      <c r="B65" s="82"/>
      <c r="C65" s="10" t="s">
        <v>43</v>
      </c>
      <c r="D65" s="16" t="s">
        <v>44</v>
      </c>
      <c r="E65" s="6" t="s">
        <v>7</v>
      </c>
      <c r="F65" s="6"/>
      <c r="G65" s="6"/>
      <c r="H65" s="63"/>
      <c r="I65" s="83"/>
    </row>
    <row r="66" spans="1:9">
      <c r="A66" s="81"/>
      <c r="B66" s="82"/>
      <c r="C66" s="10" t="s">
        <v>45</v>
      </c>
      <c r="D66" s="16" t="s">
        <v>46</v>
      </c>
      <c r="E66" s="6" t="s">
        <v>7</v>
      </c>
      <c r="F66" s="6"/>
      <c r="G66" s="6"/>
      <c r="H66" s="63"/>
      <c r="I66" s="83"/>
    </row>
    <row r="67" spans="1:9">
      <c r="A67" s="81"/>
      <c r="B67" s="82"/>
      <c r="C67" s="10"/>
      <c r="D67" s="16" t="s">
        <v>47</v>
      </c>
      <c r="E67" s="6"/>
      <c r="F67" s="6"/>
      <c r="G67" s="6"/>
      <c r="H67" s="63"/>
      <c r="I67" s="83" t="s">
        <v>308</v>
      </c>
    </row>
    <row r="68" spans="1:9">
      <c r="A68" s="81"/>
      <c r="B68" s="82"/>
      <c r="C68" s="13" t="s">
        <v>48</v>
      </c>
      <c r="D68" s="19" t="s">
        <v>49</v>
      </c>
      <c r="E68" s="12" t="s">
        <v>7</v>
      </c>
      <c r="F68" s="12"/>
      <c r="G68" s="12"/>
      <c r="H68" s="64"/>
      <c r="I68" s="83"/>
    </row>
    <row r="69" spans="1:9" ht="28.8">
      <c r="A69" s="81"/>
      <c r="B69" s="82"/>
      <c r="C69" s="10" t="s">
        <v>50</v>
      </c>
      <c r="D69" s="16" t="s">
        <v>51</v>
      </c>
      <c r="E69" s="10" t="s">
        <v>7</v>
      </c>
      <c r="F69" s="20"/>
      <c r="G69" s="20"/>
      <c r="H69" s="67"/>
      <c r="I69" s="83"/>
    </row>
    <row r="70" spans="1:9">
      <c r="A70" s="81"/>
      <c r="B70" s="82"/>
      <c r="C70" s="10" t="s">
        <v>52</v>
      </c>
      <c r="D70" s="9" t="s">
        <v>53</v>
      </c>
      <c r="E70" s="10" t="s">
        <v>7</v>
      </c>
      <c r="F70" s="20"/>
      <c r="G70" s="20"/>
      <c r="H70" s="67"/>
      <c r="I70" s="83"/>
    </row>
    <row r="71" spans="1:9">
      <c r="A71" s="108"/>
      <c r="B71" s="109"/>
      <c r="C71" s="10" t="s">
        <v>54</v>
      </c>
      <c r="D71" s="110" t="s">
        <v>55</v>
      </c>
      <c r="E71" s="10" t="s">
        <v>7</v>
      </c>
      <c r="F71" s="20"/>
      <c r="G71" s="20"/>
      <c r="H71" s="111"/>
      <c r="I71" s="83"/>
    </row>
    <row r="72" spans="1:9">
      <c r="A72" s="81"/>
      <c r="B72" s="112"/>
      <c r="C72" s="113"/>
      <c r="D72" s="120">
        <v>6</v>
      </c>
      <c r="E72" s="6">
        <f>COUNTIF(E65:E71,"x")</f>
        <v>6</v>
      </c>
      <c r="F72" s="6">
        <f>COUNTIF(F65:F71,"x")</f>
        <v>0</v>
      </c>
      <c r="G72" s="6">
        <f>COUNTIF(G65:G71,"x")</f>
        <v>0</v>
      </c>
      <c r="H72" s="10">
        <f>COUNTIF(H65:H71,"x")</f>
        <v>0</v>
      </c>
      <c r="I72" s="115"/>
    </row>
    <row r="73" spans="1:9" ht="15" thickBot="1">
      <c r="A73" s="108"/>
      <c r="B73" s="130"/>
      <c r="C73" s="119"/>
      <c r="D73" s="121"/>
      <c r="E73" s="138">
        <f>E72/D72*1</f>
        <v>1</v>
      </c>
      <c r="F73" s="139">
        <f>F72/D72*1</f>
        <v>0</v>
      </c>
      <c r="G73" s="139">
        <f>G72/D72*1</f>
        <v>0</v>
      </c>
      <c r="H73" s="139">
        <f>H72/D72*1</f>
        <v>0</v>
      </c>
      <c r="I73" s="115"/>
    </row>
    <row r="74" spans="1:9" ht="15" thickTop="1">
      <c r="A74" s="176"/>
      <c r="B74" s="177"/>
      <c r="C74" s="177"/>
      <c r="D74" s="126">
        <v>39</v>
      </c>
      <c r="E74" s="127">
        <f>COUNTIF(E8:E71,"x")</f>
        <v>36</v>
      </c>
      <c r="F74" s="128">
        <f>COUNTIF(F8:F71,"x")</f>
        <v>3</v>
      </c>
      <c r="G74" s="128">
        <f>COUNTIF(G8:G71,"x")</f>
        <v>0</v>
      </c>
      <c r="H74" s="129">
        <f>COUNTIF(H8:H71,"x")</f>
        <v>0</v>
      </c>
      <c r="I74" s="124"/>
    </row>
    <row r="75" spans="1:9" ht="15" thickBot="1">
      <c r="A75" s="170"/>
      <c r="B75" s="171"/>
      <c r="C75" s="171"/>
      <c r="D75" s="125"/>
      <c r="E75" s="135">
        <f>E74/D74*1</f>
        <v>0.92307692307692313</v>
      </c>
      <c r="F75" s="134">
        <f>F74/D74*1</f>
        <v>7.6923076923076927E-2</v>
      </c>
      <c r="G75" s="135">
        <f>G74/D74*1</f>
        <v>0</v>
      </c>
      <c r="H75" s="140">
        <f>H74/D74*1</f>
        <v>0</v>
      </c>
      <c r="I75" s="124"/>
    </row>
    <row r="76" spans="1:9">
      <c r="A76" s="186" t="s">
        <v>56</v>
      </c>
      <c r="B76" s="187"/>
      <c r="C76" s="187"/>
      <c r="D76" s="187"/>
      <c r="E76" s="187"/>
      <c r="F76" s="187"/>
      <c r="G76" s="187"/>
      <c r="H76" s="187"/>
      <c r="I76" s="188"/>
    </row>
    <row r="77" spans="1:9" ht="15" thickBot="1">
      <c r="A77" s="186"/>
      <c r="B77" s="187"/>
      <c r="C77" s="187"/>
      <c r="D77" s="187"/>
      <c r="E77" s="187"/>
      <c r="F77" s="187"/>
      <c r="G77" s="187"/>
      <c r="H77" s="187"/>
      <c r="I77" s="188"/>
    </row>
    <row r="78" spans="1:9" s="52" customFormat="1" ht="36" customHeight="1">
      <c r="A78" s="166" t="s">
        <v>251</v>
      </c>
      <c r="B78" s="167"/>
      <c r="C78" s="167"/>
      <c r="D78" s="167"/>
      <c r="E78" s="54"/>
      <c r="F78" s="55"/>
      <c r="G78" s="189"/>
      <c r="H78" s="189"/>
      <c r="I78" s="190"/>
    </row>
    <row r="79" spans="1:9" ht="15.6">
      <c r="A79" s="2"/>
      <c r="B79" s="2"/>
      <c r="C79" s="2"/>
      <c r="D79" s="3" t="s">
        <v>1</v>
      </c>
      <c r="E79" s="4" t="s">
        <v>2</v>
      </c>
      <c r="F79" s="48" t="s">
        <v>3</v>
      </c>
      <c r="G79" s="49" t="s">
        <v>4</v>
      </c>
      <c r="H79" s="56" t="s">
        <v>5</v>
      </c>
      <c r="I79" s="77" t="s">
        <v>258</v>
      </c>
    </row>
    <row r="80" spans="1:9" s="101" customFormat="1" ht="17.25" customHeight="1" thickBot="1">
      <c r="A80" s="94" t="s">
        <v>259</v>
      </c>
      <c r="B80" s="95"/>
      <c r="C80" s="96"/>
      <c r="D80" s="102"/>
      <c r="E80" s="102"/>
      <c r="F80" s="102"/>
      <c r="G80" s="102"/>
      <c r="H80" s="102"/>
      <c r="I80" s="103"/>
    </row>
    <row r="81" spans="1:9">
      <c r="A81" s="162"/>
      <c r="B81" s="163"/>
      <c r="C81" s="5">
        <v>31</v>
      </c>
      <c r="D81" s="35" t="s">
        <v>57</v>
      </c>
      <c r="E81" s="5" t="s">
        <v>7</v>
      </c>
      <c r="F81" s="5"/>
      <c r="G81" s="5"/>
      <c r="H81" s="70"/>
      <c r="I81" s="83"/>
    </row>
    <row r="82" spans="1:9">
      <c r="A82" s="81"/>
      <c r="B82" s="82"/>
      <c r="C82" s="10">
        <v>32</v>
      </c>
      <c r="D82" s="29" t="s">
        <v>58</v>
      </c>
      <c r="E82" s="10" t="s">
        <v>7</v>
      </c>
      <c r="F82" s="10"/>
      <c r="G82" s="10"/>
      <c r="H82" s="66"/>
      <c r="I82" s="83"/>
    </row>
    <row r="83" spans="1:9" ht="28.8">
      <c r="A83" s="81"/>
      <c r="B83" s="82"/>
      <c r="C83" s="10">
        <v>33</v>
      </c>
      <c r="D83" s="29" t="s">
        <v>59</v>
      </c>
      <c r="E83" s="10" t="s">
        <v>7</v>
      </c>
      <c r="F83" s="10"/>
      <c r="G83" s="10"/>
      <c r="H83" s="66"/>
      <c r="I83" s="83"/>
    </row>
    <row r="84" spans="1:9" ht="28.8">
      <c r="A84" s="162"/>
      <c r="B84" s="163"/>
      <c r="C84" s="10">
        <v>34</v>
      </c>
      <c r="D84" s="29" t="s">
        <v>60</v>
      </c>
      <c r="E84" s="10" t="s">
        <v>7</v>
      </c>
      <c r="F84" s="10"/>
      <c r="G84" s="10"/>
      <c r="H84" s="66"/>
      <c r="I84" s="83"/>
    </row>
    <row r="85" spans="1:9" ht="28.8">
      <c r="A85" s="162"/>
      <c r="B85" s="163"/>
      <c r="C85" s="10">
        <v>35</v>
      </c>
      <c r="D85" s="29" t="s">
        <v>61</v>
      </c>
      <c r="E85" s="10"/>
      <c r="F85" s="10"/>
      <c r="G85" s="10"/>
      <c r="H85" s="66" t="s">
        <v>7</v>
      </c>
      <c r="I85" s="83"/>
    </row>
    <row r="86" spans="1:9">
      <c r="A86" s="81"/>
      <c r="B86" s="112"/>
      <c r="C86" s="113"/>
      <c r="D86" s="120">
        <v>5</v>
      </c>
      <c r="E86" s="6">
        <f>COUNTIF(E81:E85,"x")</f>
        <v>4</v>
      </c>
      <c r="F86" s="6">
        <f>COUNTIF(F81:F85,"x")</f>
        <v>0</v>
      </c>
      <c r="G86" s="6">
        <f>COUNTIF(G81:G85,"x")</f>
        <v>0</v>
      </c>
      <c r="H86" s="10">
        <f>COUNTIF(H81:H85,"x")</f>
        <v>1</v>
      </c>
      <c r="I86" s="115"/>
    </row>
    <row r="87" spans="1:9">
      <c r="A87" s="81"/>
      <c r="B87" s="112"/>
      <c r="C87" s="113"/>
      <c r="D87" s="121"/>
      <c r="E87" s="136">
        <f>E86/D86*1</f>
        <v>0.8</v>
      </c>
      <c r="F87" s="136">
        <f>F86/D86*1</f>
        <v>0</v>
      </c>
      <c r="G87" s="136">
        <f>G86/D86*1</f>
        <v>0</v>
      </c>
      <c r="H87" s="136">
        <f>H86/D86*1</f>
        <v>0.2</v>
      </c>
      <c r="I87" s="115"/>
    </row>
    <row r="88" spans="1:9" s="101" customFormat="1" ht="16.5" customHeight="1">
      <c r="A88" s="94" t="s">
        <v>260</v>
      </c>
      <c r="B88" s="95"/>
      <c r="C88" s="96"/>
      <c r="D88" s="104"/>
      <c r="E88" s="104"/>
      <c r="F88" s="104"/>
      <c r="G88" s="104"/>
      <c r="H88" s="104"/>
      <c r="I88" s="105"/>
    </row>
    <row r="89" spans="1:9" ht="28.8">
      <c r="A89" s="164"/>
      <c r="B89" s="165"/>
      <c r="C89" s="17">
        <v>36</v>
      </c>
      <c r="D89" s="21" t="s">
        <v>62</v>
      </c>
      <c r="E89" s="17" t="s">
        <v>7</v>
      </c>
      <c r="F89" s="17"/>
      <c r="G89" s="17"/>
      <c r="H89" s="68"/>
      <c r="I89" s="1"/>
    </row>
    <row r="90" spans="1:9">
      <c r="A90" s="57"/>
      <c r="B90" s="60"/>
      <c r="C90" s="116"/>
      <c r="D90" s="118">
        <v>1</v>
      </c>
      <c r="E90" s="59">
        <f>COUNTIF(E89,"x")</f>
        <v>1</v>
      </c>
      <c r="F90" s="59">
        <f>COUNTIF(F89,"x")</f>
        <v>0</v>
      </c>
      <c r="G90" s="59">
        <f>COUNTIF(G89,"x")</f>
        <v>0</v>
      </c>
      <c r="H90" s="24">
        <f>COUNTIF(H89,"x")</f>
        <v>0</v>
      </c>
      <c r="I90" s="117"/>
    </row>
    <row r="91" spans="1:9">
      <c r="A91" s="57"/>
      <c r="B91" s="60"/>
      <c r="C91" s="116"/>
      <c r="D91" s="86"/>
      <c r="E91" s="137">
        <f>E90/D90*1</f>
        <v>1</v>
      </c>
      <c r="F91" s="137">
        <f>F90/D90*1</f>
        <v>0</v>
      </c>
      <c r="G91" s="137">
        <f>G90/D90*1</f>
        <v>0</v>
      </c>
      <c r="H91" s="137">
        <f>H90/D90*1</f>
        <v>0</v>
      </c>
      <c r="I91" s="117"/>
    </row>
    <row r="92" spans="1:9" s="101" customFormat="1" ht="16.5" customHeight="1">
      <c r="A92" s="94" t="s">
        <v>261</v>
      </c>
      <c r="B92" s="95"/>
      <c r="C92" s="96"/>
      <c r="D92" s="104"/>
      <c r="E92" s="104"/>
      <c r="F92" s="104"/>
      <c r="G92" s="104"/>
      <c r="H92" s="104"/>
      <c r="I92" s="105"/>
    </row>
    <row r="93" spans="1:9" ht="28.8">
      <c r="A93" s="162"/>
      <c r="B93" s="163"/>
      <c r="C93" s="10">
        <v>37</v>
      </c>
      <c r="D93" s="7" t="s">
        <v>63</v>
      </c>
      <c r="E93" s="10" t="s">
        <v>7</v>
      </c>
      <c r="F93" s="10"/>
      <c r="G93" s="10"/>
      <c r="H93" s="66"/>
      <c r="I93" s="83"/>
    </row>
    <row r="94" spans="1:9">
      <c r="A94" s="81"/>
      <c r="B94" s="82"/>
      <c r="C94" s="10">
        <v>38</v>
      </c>
      <c r="D94" s="29" t="s">
        <v>64</v>
      </c>
      <c r="E94" s="10" t="s">
        <v>7</v>
      </c>
      <c r="F94" s="10"/>
      <c r="G94" s="10"/>
      <c r="H94" s="66"/>
      <c r="I94" s="83"/>
    </row>
    <row r="95" spans="1:9">
      <c r="A95" s="81"/>
      <c r="B95" s="82"/>
      <c r="C95" s="10">
        <v>39</v>
      </c>
      <c r="D95" s="29" t="s">
        <v>65</v>
      </c>
      <c r="E95" s="10" t="s">
        <v>7</v>
      </c>
      <c r="F95" s="10"/>
      <c r="G95" s="10"/>
      <c r="H95" s="66"/>
      <c r="I95" s="83"/>
    </row>
    <row r="96" spans="1:9">
      <c r="A96" s="81"/>
      <c r="B96" s="82"/>
      <c r="C96" s="10">
        <v>40</v>
      </c>
      <c r="D96" s="29" t="s">
        <v>66</v>
      </c>
      <c r="E96" s="10" t="s">
        <v>7</v>
      </c>
      <c r="F96" s="10"/>
      <c r="G96" s="10"/>
      <c r="H96" s="66"/>
      <c r="I96" s="83"/>
    </row>
    <row r="97" spans="1:9">
      <c r="A97" s="81"/>
      <c r="B97" s="82"/>
      <c r="C97" s="10">
        <v>41</v>
      </c>
      <c r="D97" s="29" t="s">
        <v>67</v>
      </c>
      <c r="E97" s="10" t="s">
        <v>7</v>
      </c>
      <c r="F97" s="10"/>
      <c r="G97" s="10"/>
      <c r="H97" s="66"/>
      <c r="I97" s="83"/>
    </row>
    <row r="98" spans="1:9">
      <c r="A98" s="81"/>
      <c r="B98" s="82"/>
      <c r="C98" s="10">
        <v>42</v>
      </c>
      <c r="D98" s="29" t="s">
        <v>68</v>
      </c>
      <c r="E98" s="10" t="s">
        <v>7</v>
      </c>
      <c r="F98" s="10"/>
      <c r="G98" s="10"/>
      <c r="H98" s="66"/>
      <c r="I98" s="83"/>
    </row>
    <row r="99" spans="1:9">
      <c r="A99" s="81"/>
      <c r="B99" s="82"/>
      <c r="C99" s="10">
        <v>43</v>
      </c>
      <c r="D99" s="29" t="s">
        <v>69</v>
      </c>
      <c r="E99" s="10" t="s">
        <v>7</v>
      </c>
      <c r="F99" s="10"/>
      <c r="G99" s="10"/>
      <c r="H99" s="66"/>
      <c r="I99" s="83"/>
    </row>
    <row r="100" spans="1:9">
      <c r="A100" s="81"/>
      <c r="B100" s="82"/>
      <c r="C100" s="10">
        <v>44</v>
      </c>
      <c r="D100" s="29" t="s">
        <v>70</v>
      </c>
      <c r="E100" s="10" t="s">
        <v>7</v>
      </c>
      <c r="F100" s="10"/>
      <c r="G100" s="10"/>
      <c r="H100" s="66"/>
      <c r="I100" s="83"/>
    </row>
    <row r="101" spans="1:9">
      <c r="A101" s="81"/>
      <c r="B101" s="82"/>
      <c r="C101" s="10">
        <v>45</v>
      </c>
      <c r="D101" s="29" t="s">
        <v>71</v>
      </c>
      <c r="E101" s="10" t="s">
        <v>7</v>
      </c>
      <c r="F101" s="10"/>
      <c r="G101" s="10"/>
      <c r="H101" s="66"/>
      <c r="I101" s="83"/>
    </row>
    <row r="102" spans="1:9">
      <c r="A102" s="81"/>
      <c r="B102" s="82"/>
      <c r="C102" s="10">
        <v>46</v>
      </c>
      <c r="D102" s="29" t="s">
        <v>72</v>
      </c>
      <c r="E102" s="10" t="s">
        <v>7</v>
      </c>
      <c r="F102" s="10"/>
      <c r="G102" s="10"/>
      <c r="H102" s="66"/>
      <c r="I102" s="83"/>
    </row>
    <row r="103" spans="1:9" ht="28.8">
      <c r="A103" s="162"/>
      <c r="B103" s="163"/>
      <c r="C103" s="10">
        <v>47</v>
      </c>
      <c r="D103" s="90" t="s">
        <v>73</v>
      </c>
      <c r="E103" s="10" t="s">
        <v>7</v>
      </c>
      <c r="F103" s="10"/>
      <c r="G103" s="10"/>
      <c r="H103" s="66"/>
      <c r="I103" s="83"/>
    </row>
    <row r="104" spans="1:9">
      <c r="A104" s="81"/>
      <c r="B104" s="112"/>
      <c r="C104" s="113"/>
      <c r="D104" s="120">
        <v>11</v>
      </c>
      <c r="E104" s="6">
        <f>COUNTIF(E93:E103,"x")</f>
        <v>11</v>
      </c>
      <c r="F104" s="6">
        <f>COUNTIF(F93:F103,"x")</f>
        <v>0</v>
      </c>
      <c r="G104" s="6">
        <f>COUNTIF(G93:G103,"x")</f>
        <v>0</v>
      </c>
      <c r="H104" s="10">
        <f>COUNTIF(H93:H103,"x")</f>
        <v>0</v>
      </c>
      <c r="I104" s="115"/>
    </row>
    <row r="105" spans="1:9">
      <c r="A105" s="81"/>
      <c r="B105" s="112"/>
      <c r="C105" s="113"/>
      <c r="D105" s="121"/>
      <c r="E105" s="136">
        <f>E104/D104*1</f>
        <v>1</v>
      </c>
      <c r="F105" s="136">
        <f>F104/D104*1</f>
        <v>0</v>
      </c>
      <c r="G105" s="136">
        <f>G104/D104*1</f>
        <v>0</v>
      </c>
      <c r="H105" s="136">
        <f>H104/D104*1</f>
        <v>0</v>
      </c>
      <c r="I105" s="115"/>
    </row>
    <row r="106" spans="1:9" s="101" customFormat="1" ht="16.5" customHeight="1">
      <c r="A106" s="94" t="s">
        <v>262</v>
      </c>
      <c r="B106" s="95"/>
      <c r="C106" s="96"/>
      <c r="D106" s="104"/>
      <c r="E106" s="104"/>
      <c r="F106" s="104"/>
      <c r="G106" s="104"/>
      <c r="H106" s="104"/>
      <c r="I106" s="105"/>
    </row>
    <row r="107" spans="1:9">
      <c r="A107" s="164"/>
      <c r="B107" s="165"/>
      <c r="C107" s="17">
        <v>48</v>
      </c>
      <c r="D107" s="22" t="s">
        <v>74</v>
      </c>
      <c r="E107" s="17"/>
      <c r="F107" s="17" t="s">
        <v>7</v>
      </c>
      <c r="G107" s="17"/>
      <c r="H107" s="68"/>
      <c r="I107" s="1"/>
    </row>
    <row r="108" spans="1:9">
      <c r="A108" s="57"/>
      <c r="B108" s="60"/>
      <c r="C108" s="116"/>
      <c r="D108" s="118">
        <v>1</v>
      </c>
      <c r="E108" s="59">
        <f>COUNTIF(E107,"x")</f>
        <v>0</v>
      </c>
      <c r="F108" s="59">
        <f>COUNTIF(F107,"x")</f>
        <v>1</v>
      </c>
      <c r="G108" s="59">
        <f>COUNTIF(G107,"x")</f>
        <v>0</v>
      </c>
      <c r="H108" s="24">
        <f>COUNTIF(H107,"x")</f>
        <v>0</v>
      </c>
      <c r="I108" s="117"/>
    </row>
    <row r="109" spans="1:9">
      <c r="A109" s="57"/>
      <c r="B109" s="60"/>
      <c r="C109" s="116"/>
      <c r="D109" s="86"/>
      <c r="E109" s="137">
        <f>E108/D108*1</f>
        <v>0</v>
      </c>
      <c r="F109" s="137">
        <f>F108/D108*1</f>
        <v>1</v>
      </c>
      <c r="G109" s="137">
        <f>G108/D108*1</f>
        <v>0</v>
      </c>
      <c r="H109" s="137">
        <f>H108/D108*1</f>
        <v>0</v>
      </c>
      <c r="I109" s="117"/>
    </row>
    <row r="110" spans="1:9" s="101" customFormat="1" ht="16.5" customHeight="1">
      <c r="A110" s="94" t="s">
        <v>263</v>
      </c>
      <c r="B110" s="95"/>
      <c r="C110" s="96"/>
      <c r="D110" s="104"/>
      <c r="E110" s="104"/>
      <c r="F110" s="104"/>
      <c r="G110" s="104"/>
      <c r="H110" s="104"/>
      <c r="I110" s="105"/>
    </row>
    <row r="111" spans="1:9" ht="28.8">
      <c r="A111" s="162"/>
      <c r="B111" s="163"/>
      <c r="C111" s="10">
        <v>49</v>
      </c>
      <c r="D111" s="29" t="s">
        <v>75</v>
      </c>
      <c r="E111" s="10" t="s">
        <v>7</v>
      </c>
      <c r="F111" s="10"/>
      <c r="G111" s="10"/>
      <c r="H111" s="66"/>
      <c r="I111" s="83"/>
    </row>
    <row r="112" spans="1:9">
      <c r="A112" s="81"/>
      <c r="B112" s="82"/>
      <c r="C112" s="10">
        <v>50</v>
      </c>
      <c r="D112" s="29" t="s">
        <v>76</v>
      </c>
      <c r="E112" s="10" t="s">
        <v>7</v>
      </c>
      <c r="F112" s="10"/>
      <c r="G112" s="10"/>
      <c r="H112" s="66"/>
      <c r="I112" s="83"/>
    </row>
    <row r="113" spans="1:9">
      <c r="A113" s="81"/>
      <c r="B113" s="82"/>
      <c r="C113" s="10">
        <v>51</v>
      </c>
      <c r="D113" s="29" t="s">
        <v>300</v>
      </c>
      <c r="E113" s="10"/>
      <c r="F113" s="10" t="s">
        <v>7</v>
      </c>
      <c r="G113" s="10"/>
      <c r="H113" s="66"/>
      <c r="I113" s="83"/>
    </row>
    <row r="114" spans="1:9" ht="28.8">
      <c r="A114" s="162"/>
      <c r="B114" s="163"/>
      <c r="C114" s="10">
        <v>52</v>
      </c>
      <c r="D114" s="29" t="s">
        <v>77</v>
      </c>
      <c r="E114" s="10" t="s">
        <v>7</v>
      </c>
      <c r="F114" s="10"/>
      <c r="G114" s="10"/>
      <c r="H114" s="66"/>
      <c r="I114" s="83"/>
    </row>
    <row r="115" spans="1:9">
      <c r="A115" s="81"/>
      <c r="B115" s="112"/>
      <c r="C115" s="113"/>
      <c r="D115" s="120">
        <v>4</v>
      </c>
      <c r="E115" s="6">
        <f>COUNTIF(E111:E114,"x")</f>
        <v>3</v>
      </c>
      <c r="F115" s="6">
        <f>COUNTIF(F111:F114,"x")</f>
        <v>1</v>
      </c>
      <c r="G115" s="6">
        <f>COUNTIF(G111:G114,"x")</f>
        <v>0</v>
      </c>
      <c r="H115" s="10">
        <f>COUNTIF(H111:H114,"x")</f>
        <v>0</v>
      </c>
      <c r="I115" s="115"/>
    </row>
    <row r="116" spans="1:9">
      <c r="A116" s="81"/>
      <c r="B116" s="112"/>
      <c r="C116" s="113"/>
      <c r="D116" s="121"/>
      <c r="E116" s="136">
        <f>E115/D115*1</f>
        <v>0.75</v>
      </c>
      <c r="F116" s="136">
        <f>F115/D115*1</f>
        <v>0.25</v>
      </c>
      <c r="G116" s="136">
        <f>G115/D115*1</f>
        <v>0</v>
      </c>
      <c r="H116" s="136">
        <f>H115/D115*1</f>
        <v>0</v>
      </c>
      <c r="I116" s="115"/>
    </row>
    <row r="117" spans="1:9" s="101" customFormat="1" ht="16.5" customHeight="1">
      <c r="A117" s="94" t="s">
        <v>264</v>
      </c>
      <c r="B117" s="95"/>
      <c r="C117" s="96"/>
      <c r="D117" s="104"/>
      <c r="E117" s="104"/>
      <c r="F117" s="104"/>
      <c r="G117" s="104"/>
      <c r="H117" s="104"/>
      <c r="I117" s="105"/>
    </row>
    <row r="118" spans="1:9">
      <c r="A118" s="164"/>
      <c r="B118" s="165"/>
      <c r="C118" s="17">
        <v>53</v>
      </c>
      <c r="D118" s="21" t="s">
        <v>78</v>
      </c>
      <c r="E118" s="17"/>
      <c r="F118" s="17" t="s">
        <v>7</v>
      </c>
      <c r="G118" s="17"/>
      <c r="H118" s="68"/>
      <c r="I118" s="1"/>
    </row>
    <row r="119" spans="1:9" ht="28.8">
      <c r="A119" s="57"/>
      <c r="B119" s="58"/>
      <c r="C119" s="17">
        <v>54</v>
      </c>
      <c r="D119" s="21" t="s">
        <v>79</v>
      </c>
      <c r="E119" s="17"/>
      <c r="F119" s="17"/>
      <c r="G119" s="17"/>
      <c r="H119" s="68" t="s">
        <v>7</v>
      </c>
      <c r="I119" s="1"/>
    </row>
    <row r="120" spans="1:9" ht="28.8">
      <c r="A120" s="57"/>
      <c r="B120" s="58"/>
      <c r="C120" s="17" t="s">
        <v>301</v>
      </c>
      <c r="D120" s="21" t="s">
        <v>302</v>
      </c>
      <c r="E120" s="17"/>
      <c r="F120" s="17" t="s">
        <v>7</v>
      </c>
      <c r="G120" s="17"/>
      <c r="H120" s="68"/>
      <c r="I120" s="1"/>
    </row>
    <row r="121" spans="1:9">
      <c r="A121" s="57"/>
      <c r="B121" s="58"/>
      <c r="C121" s="17" t="s">
        <v>309</v>
      </c>
      <c r="D121" s="21"/>
      <c r="E121" s="17"/>
      <c r="F121" s="17" t="s">
        <v>7</v>
      </c>
      <c r="G121" s="17"/>
      <c r="H121" s="68"/>
      <c r="I121" s="1"/>
    </row>
    <row r="122" spans="1:9" ht="43.2">
      <c r="A122" s="57"/>
      <c r="B122" s="58"/>
      <c r="C122" s="17">
        <v>55</v>
      </c>
      <c r="D122" s="21" t="s">
        <v>80</v>
      </c>
      <c r="E122" s="17" t="s">
        <v>7</v>
      </c>
      <c r="F122" s="17"/>
      <c r="G122" s="17"/>
      <c r="H122" s="68"/>
      <c r="I122" s="1"/>
    </row>
    <row r="123" spans="1:9" ht="28.8">
      <c r="A123" s="57"/>
      <c r="B123" s="58"/>
      <c r="C123" s="17">
        <v>56</v>
      </c>
      <c r="D123" s="21" t="s">
        <v>81</v>
      </c>
      <c r="E123" s="17" t="s">
        <v>7</v>
      </c>
      <c r="F123" s="17"/>
      <c r="G123" s="17"/>
      <c r="H123" s="68"/>
      <c r="I123" s="1"/>
    </row>
    <row r="124" spans="1:9" ht="28.8">
      <c r="A124" s="57"/>
      <c r="B124" s="58"/>
      <c r="C124" s="17">
        <v>57</v>
      </c>
      <c r="D124" s="22" t="s">
        <v>82</v>
      </c>
      <c r="E124" s="17" t="s">
        <v>7</v>
      </c>
      <c r="F124" s="17"/>
      <c r="G124" s="17"/>
      <c r="H124" s="68"/>
      <c r="I124" s="1"/>
    </row>
    <row r="125" spans="1:9" ht="28.8">
      <c r="A125" s="57"/>
      <c r="B125" s="58"/>
      <c r="C125" s="17">
        <v>58</v>
      </c>
      <c r="D125" s="21" t="s">
        <v>83</v>
      </c>
      <c r="E125" s="17"/>
      <c r="F125" s="17" t="s">
        <v>7</v>
      </c>
      <c r="G125" s="17"/>
      <c r="H125" s="68"/>
      <c r="I125" s="1"/>
    </row>
    <row r="126" spans="1:9">
      <c r="A126" s="57"/>
      <c r="B126" s="58"/>
      <c r="C126" s="17">
        <v>59</v>
      </c>
      <c r="D126" s="21" t="s">
        <v>84</v>
      </c>
      <c r="E126" s="17" t="s">
        <v>7</v>
      </c>
      <c r="F126" s="17"/>
      <c r="G126" s="17"/>
      <c r="H126" s="68"/>
      <c r="I126" s="1"/>
    </row>
    <row r="127" spans="1:9" ht="28.8">
      <c r="A127" s="57"/>
      <c r="B127" s="58"/>
      <c r="C127" s="17">
        <v>60</v>
      </c>
      <c r="D127" s="21" t="s">
        <v>85</v>
      </c>
      <c r="E127" s="17" t="s">
        <v>7</v>
      </c>
      <c r="F127" s="17"/>
      <c r="G127" s="17"/>
      <c r="H127" s="68"/>
      <c r="I127" s="1"/>
    </row>
    <row r="128" spans="1:9" ht="43.2">
      <c r="A128" s="164"/>
      <c r="B128" s="165"/>
      <c r="C128" s="17">
        <v>61</v>
      </c>
      <c r="D128" s="23" t="s">
        <v>86</v>
      </c>
      <c r="E128" s="17"/>
      <c r="F128" s="17"/>
      <c r="G128" s="17" t="s">
        <v>7</v>
      </c>
      <c r="H128" s="68"/>
      <c r="I128" s="1"/>
    </row>
    <row r="129" spans="1:9">
      <c r="A129" s="57"/>
      <c r="B129" s="60"/>
      <c r="C129" s="116"/>
      <c r="D129" s="118">
        <v>11</v>
      </c>
      <c r="E129" s="59">
        <f>COUNTIF(E118:E128,"x")</f>
        <v>5</v>
      </c>
      <c r="F129" s="59">
        <f>COUNTIF(F118:F128,"x")</f>
        <v>4</v>
      </c>
      <c r="G129" s="59">
        <f>COUNTIF(G118:G128,"x")</f>
        <v>1</v>
      </c>
      <c r="H129" s="24">
        <f>COUNTIF(H118:H128,"x")</f>
        <v>1</v>
      </c>
      <c r="I129" s="117"/>
    </row>
    <row r="130" spans="1:9">
      <c r="A130" s="57"/>
      <c r="B130" s="60"/>
      <c r="C130" s="116"/>
      <c r="D130" s="86"/>
      <c r="E130" s="137">
        <f>E129/D129*1</f>
        <v>0.45454545454545453</v>
      </c>
      <c r="F130" s="137">
        <f>F129/D129*1</f>
        <v>0.36363636363636365</v>
      </c>
      <c r="G130" s="137">
        <f>G129/D129*1</f>
        <v>9.0909090909090912E-2</v>
      </c>
      <c r="H130" s="137">
        <f>H129/D129*1</f>
        <v>9.0909090909090912E-2</v>
      </c>
      <c r="I130" s="117"/>
    </row>
    <row r="131" spans="1:9" s="101" customFormat="1" ht="16.5" customHeight="1">
      <c r="A131" s="94" t="s">
        <v>265</v>
      </c>
      <c r="B131" s="95"/>
      <c r="C131" s="96"/>
      <c r="D131" s="104"/>
      <c r="E131" s="104"/>
      <c r="F131" s="104"/>
      <c r="G131" s="104"/>
      <c r="H131" s="104"/>
      <c r="I131" s="105"/>
    </row>
    <row r="132" spans="1:9">
      <c r="A132" s="162"/>
      <c r="B132" s="163"/>
      <c r="C132" s="10">
        <v>62</v>
      </c>
      <c r="D132" s="29" t="s">
        <v>87</v>
      </c>
      <c r="E132" s="10" t="s">
        <v>7</v>
      </c>
      <c r="F132" s="10"/>
      <c r="G132" s="10"/>
      <c r="H132" s="66"/>
      <c r="I132" s="83"/>
    </row>
    <row r="133" spans="1:9">
      <c r="A133" s="81"/>
      <c r="B133" s="82"/>
      <c r="C133" s="10">
        <v>63</v>
      </c>
      <c r="D133" s="62" t="s">
        <v>88</v>
      </c>
      <c r="E133" s="10"/>
      <c r="F133" s="10" t="s">
        <v>7</v>
      </c>
      <c r="G133" s="10"/>
      <c r="H133" s="66"/>
      <c r="I133" s="83"/>
    </row>
    <row r="134" spans="1:9">
      <c r="A134" s="81"/>
      <c r="B134" s="82"/>
      <c r="C134" s="10">
        <v>64</v>
      </c>
      <c r="D134" s="29" t="s">
        <v>89</v>
      </c>
      <c r="E134" s="10" t="s">
        <v>7</v>
      </c>
      <c r="F134" s="10"/>
      <c r="G134" s="10"/>
      <c r="H134" s="66"/>
      <c r="I134" s="83"/>
    </row>
    <row r="135" spans="1:9">
      <c r="A135" s="81"/>
      <c r="B135" s="82"/>
      <c r="C135" s="10" t="s">
        <v>90</v>
      </c>
      <c r="D135" s="29" t="s">
        <v>91</v>
      </c>
      <c r="E135" s="10" t="s">
        <v>7</v>
      </c>
      <c r="F135" s="10"/>
      <c r="G135" s="10"/>
      <c r="H135" s="66"/>
      <c r="I135" s="83"/>
    </row>
    <row r="136" spans="1:9">
      <c r="A136" s="81"/>
      <c r="B136" s="82"/>
      <c r="C136" s="10">
        <v>65</v>
      </c>
      <c r="D136" s="29" t="s">
        <v>92</v>
      </c>
      <c r="E136" s="10" t="s">
        <v>7</v>
      </c>
      <c r="F136" s="10"/>
      <c r="G136" s="10"/>
      <c r="H136" s="66"/>
      <c r="I136" s="83"/>
    </row>
    <row r="137" spans="1:9">
      <c r="A137" s="162"/>
      <c r="B137" s="163"/>
      <c r="C137" s="10">
        <v>66</v>
      </c>
      <c r="D137" s="83" t="s">
        <v>93</v>
      </c>
      <c r="E137" s="10"/>
      <c r="F137" s="10" t="s">
        <v>7</v>
      </c>
      <c r="G137" s="10"/>
      <c r="H137" s="66"/>
      <c r="I137" s="83"/>
    </row>
    <row r="138" spans="1:9">
      <c r="A138" s="81"/>
      <c r="B138" s="112"/>
      <c r="C138" s="113"/>
      <c r="D138" s="120">
        <v>6</v>
      </c>
      <c r="E138" s="6">
        <f>COUNTIF(E132:E137,"x")</f>
        <v>4</v>
      </c>
      <c r="F138" s="6">
        <f>COUNTIF(F132:F137,"x")</f>
        <v>2</v>
      </c>
      <c r="G138" s="6">
        <f>COUNTIF(G132:G137,"x")</f>
        <v>0</v>
      </c>
      <c r="H138" s="10">
        <f>COUNTIF(H132:H137,"x")</f>
        <v>0</v>
      </c>
      <c r="I138" s="115"/>
    </row>
    <row r="139" spans="1:9">
      <c r="A139" s="81"/>
      <c r="B139" s="112"/>
      <c r="C139" s="113"/>
      <c r="D139" s="121"/>
      <c r="E139" s="136">
        <f>E138/D138*1</f>
        <v>0.66666666666666663</v>
      </c>
      <c r="F139" s="136">
        <f>F138/D138*1</f>
        <v>0.33333333333333331</v>
      </c>
      <c r="G139" s="136">
        <f>G138/D138*1</f>
        <v>0</v>
      </c>
      <c r="H139" s="136">
        <f>H138/D138*1</f>
        <v>0</v>
      </c>
      <c r="I139" s="115"/>
    </row>
    <row r="140" spans="1:9" s="101" customFormat="1" ht="16.5" customHeight="1">
      <c r="A140" s="94" t="s">
        <v>266</v>
      </c>
      <c r="B140" s="95"/>
      <c r="C140" s="96"/>
      <c r="D140" s="104"/>
      <c r="E140" s="104"/>
      <c r="F140" s="104"/>
      <c r="G140" s="104"/>
      <c r="H140" s="104"/>
      <c r="I140" s="105"/>
    </row>
    <row r="141" spans="1:9">
      <c r="A141" s="164"/>
      <c r="B141" s="165"/>
      <c r="C141" s="17">
        <v>67</v>
      </c>
      <c r="D141" s="21" t="s">
        <v>94</v>
      </c>
      <c r="E141" s="17" t="s">
        <v>7</v>
      </c>
      <c r="F141" s="17"/>
      <c r="G141" s="17"/>
      <c r="H141" s="68"/>
      <c r="I141" s="1"/>
    </row>
    <row r="142" spans="1:9" ht="28.8">
      <c r="A142" s="57"/>
      <c r="B142" s="58"/>
      <c r="C142" s="17">
        <v>68</v>
      </c>
      <c r="D142" s="21" t="s">
        <v>95</v>
      </c>
      <c r="E142" s="17" t="s">
        <v>7</v>
      </c>
      <c r="F142" s="17"/>
      <c r="G142" s="17"/>
      <c r="H142" s="68"/>
      <c r="I142" s="1"/>
    </row>
    <row r="143" spans="1:9">
      <c r="A143" s="57"/>
      <c r="B143" s="58"/>
      <c r="C143" s="17">
        <v>69</v>
      </c>
      <c r="D143" s="21" t="s">
        <v>96</v>
      </c>
      <c r="E143" s="17"/>
      <c r="F143" s="17"/>
      <c r="G143" s="17" t="s">
        <v>7</v>
      </c>
      <c r="H143" s="68"/>
      <c r="I143" s="1"/>
    </row>
    <row r="144" spans="1:9">
      <c r="A144" s="57"/>
      <c r="B144" s="58"/>
      <c r="C144" s="17">
        <v>70</v>
      </c>
      <c r="D144" s="21" t="s">
        <v>97</v>
      </c>
      <c r="E144" s="17"/>
      <c r="F144" s="17" t="s">
        <v>7</v>
      </c>
      <c r="G144" s="17"/>
      <c r="H144" s="68"/>
      <c r="I144" s="1"/>
    </row>
    <row r="145" spans="1:9">
      <c r="A145" s="164"/>
      <c r="B145" s="165"/>
      <c r="C145" s="17">
        <v>71</v>
      </c>
      <c r="D145" s="21" t="s">
        <v>98</v>
      </c>
      <c r="E145" s="17"/>
      <c r="F145" s="17" t="s">
        <v>7</v>
      </c>
      <c r="G145" s="17"/>
      <c r="H145" s="68"/>
      <c r="I145" s="1"/>
    </row>
    <row r="146" spans="1:9">
      <c r="A146" s="57"/>
      <c r="B146" s="60"/>
      <c r="C146" s="116"/>
      <c r="D146" s="118">
        <v>5</v>
      </c>
      <c r="E146" s="59">
        <f>COUNTIF(E141:E145,"x")</f>
        <v>2</v>
      </c>
      <c r="F146" s="59">
        <f>COUNTIF(F141:F145,"x")</f>
        <v>2</v>
      </c>
      <c r="G146" s="59">
        <f>COUNTIF(G141:G145,"x")</f>
        <v>1</v>
      </c>
      <c r="H146" s="24">
        <f>COUNTIF(H141:H145,"x")</f>
        <v>0</v>
      </c>
      <c r="I146" s="117"/>
    </row>
    <row r="147" spans="1:9">
      <c r="A147" s="57"/>
      <c r="B147" s="60"/>
      <c r="C147" s="116"/>
      <c r="D147" s="86"/>
      <c r="E147" s="137">
        <f>E146/D146*1</f>
        <v>0.4</v>
      </c>
      <c r="F147" s="137">
        <f>F146/D146*1</f>
        <v>0.4</v>
      </c>
      <c r="G147" s="137">
        <f>G146/D146*1</f>
        <v>0.2</v>
      </c>
      <c r="H147" s="137">
        <f>H146/D146*1</f>
        <v>0</v>
      </c>
      <c r="I147" s="117"/>
    </row>
    <row r="148" spans="1:9" s="101" customFormat="1" ht="16.5" customHeight="1">
      <c r="A148" s="94" t="s">
        <v>267</v>
      </c>
      <c r="B148" s="95"/>
      <c r="C148" s="96"/>
      <c r="D148" s="104"/>
      <c r="E148" s="104"/>
      <c r="F148" s="104"/>
      <c r="G148" s="104"/>
      <c r="H148" s="104"/>
      <c r="I148" s="105"/>
    </row>
    <row r="149" spans="1:9">
      <c r="A149" s="162"/>
      <c r="B149" s="163"/>
      <c r="C149" s="10">
        <v>72</v>
      </c>
      <c r="D149" s="29" t="s">
        <v>99</v>
      </c>
      <c r="E149" s="10"/>
      <c r="F149" s="10"/>
      <c r="G149" s="10" t="s">
        <v>7</v>
      </c>
      <c r="H149" s="66"/>
      <c r="I149" s="83"/>
    </row>
    <row r="150" spans="1:9">
      <c r="A150" s="81"/>
      <c r="B150" s="82"/>
      <c r="C150" s="10">
        <v>73</v>
      </c>
      <c r="D150" s="29" t="s">
        <v>100</v>
      </c>
      <c r="E150" s="10"/>
      <c r="F150" s="10" t="s">
        <v>7</v>
      </c>
      <c r="G150" s="10"/>
      <c r="H150" s="66"/>
      <c r="I150" s="83"/>
    </row>
    <row r="151" spans="1:9">
      <c r="A151" s="81"/>
      <c r="B151" s="82"/>
      <c r="C151" s="10">
        <v>74</v>
      </c>
      <c r="D151" s="29" t="s">
        <v>101</v>
      </c>
      <c r="E151" s="10" t="s">
        <v>7</v>
      </c>
      <c r="F151" s="10"/>
      <c r="G151" s="10"/>
      <c r="H151" s="66"/>
      <c r="I151" s="83"/>
    </row>
    <row r="152" spans="1:9" ht="43.2">
      <c r="A152" s="81"/>
      <c r="B152" s="82"/>
      <c r="C152" s="10">
        <v>75</v>
      </c>
      <c r="D152" s="29" t="s">
        <v>102</v>
      </c>
      <c r="E152" s="10" t="s">
        <v>7</v>
      </c>
      <c r="F152" s="10"/>
      <c r="G152" s="10"/>
      <c r="H152" s="66"/>
      <c r="I152" s="83"/>
    </row>
    <row r="153" spans="1:9" ht="28.8">
      <c r="A153" s="81"/>
      <c r="B153" s="82"/>
      <c r="C153" s="10">
        <v>76</v>
      </c>
      <c r="D153" s="7" t="s">
        <v>103</v>
      </c>
      <c r="E153" s="10" t="s">
        <v>7</v>
      </c>
      <c r="F153" s="10"/>
      <c r="G153" s="10"/>
      <c r="H153" s="66"/>
      <c r="I153" s="83"/>
    </row>
    <row r="154" spans="1:9">
      <c r="A154" s="162"/>
      <c r="B154" s="163"/>
      <c r="C154" s="10">
        <v>77</v>
      </c>
      <c r="D154" s="29" t="s">
        <v>104</v>
      </c>
      <c r="E154" s="10" t="s">
        <v>7</v>
      </c>
      <c r="F154" s="10"/>
      <c r="G154" s="10"/>
      <c r="H154" s="66"/>
      <c r="I154" s="83"/>
    </row>
    <row r="155" spans="1:9">
      <c r="A155" s="81"/>
      <c r="B155" s="112"/>
      <c r="C155" s="113"/>
      <c r="D155" s="120">
        <v>6</v>
      </c>
      <c r="E155" s="6">
        <f>COUNTIF(E149:E154,"x")</f>
        <v>4</v>
      </c>
      <c r="F155" s="6">
        <f>COUNTIF(F149:F154,"x")</f>
        <v>1</v>
      </c>
      <c r="G155" s="6">
        <f>COUNTIF(G149:G154,"x")</f>
        <v>1</v>
      </c>
      <c r="H155" s="10">
        <f>COUNTIF(H149:H154,"x")</f>
        <v>0</v>
      </c>
      <c r="I155" s="115"/>
    </row>
    <row r="156" spans="1:9">
      <c r="A156" s="81"/>
      <c r="B156" s="112"/>
      <c r="C156" s="113"/>
      <c r="D156" s="121"/>
      <c r="E156" s="136">
        <f>E155/D155*1</f>
        <v>0.66666666666666663</v>
      </c>
      <c r="F156" s="136">
        <f>F155/D155*1</f>
        <v>0.16666666666666666</v>
      </c>
      <c r="G156" s="136">
        <f>G155/D155*1</f>
        <v>0.16666666666666666</v>
      </c>
      <c r="H156" s="136">
        <f>H155/D155*1</f>
        <v>0</v>
      </c>
      <c r="I156" s="115"/>
    </row>
    <row r="157" spans="1:9" s="101" customFormat="1" ht="16.5" customHeight="1">
      <c r="A157" s="94" t="s">
        <v>268</v>
      </c>
      <c r="B157" s="95"/>
      <c r="C157" s="96"/>
      <c r="D157" s="104"/>
      <c r="E157" s="104"/>
      <c r="F157" s="104"/>
      <c r="G157" s="104"/>
      <c r="H157" s="104"/>
      <c r="I157" s="105"/>
    </row>
    <row r="158" spans="1:9" ht="28.8">
      <c r="A158" s="164"/>
      <c r="B158" s="165"/>
      <c r="C158" s="24">
        <v>78</v>
      </c>
      <c r="D158" s="25" t="s">
        <v>105</v>
      </c>
      <c r="E158" s="17" t="s">
        <v>7</v>
      </c>
      <c r="F158" s="17"/>
      <c r="G158" s="17"/>
      <c r="H158" s="68"/>
      <c r="I158" s="1"/>
    </row>
    <row r="159" spans="1:9" ht="28.8">
      <c r="A159" s="57"/>
      <c r="B159" s="58"/>
      <c r="C159" s="24">
        <v>79</v>
      </c>
      <c r="D159" s="25" t="s">
        <v>106</v>
      </c>
      <c r="E159" s="17" t="s">
        <v>7</v>
      </c>
      <c r="F159" s="17"/>
      <c r="G159" s="17"/>
      <c r="H159" s="68"/>
      <c r="I159" s="1"/>
    </row>
    <row r="160" spans="1:9">
      <c r="A160" s="57"/>
      <c r="B160" s="58"/>
      <c r="C160" s="24">
        <v>80</v>
      </c>
      <c r="D160" s="25" t="s">
        <v>107</v>
      </c>
      <c r="E160" s="17"/>
      <c r="F160" s="17"/>
      <c r="G160" s="17" t="s">
        <v>7</v>
      </c>
      <c r="H160" s="68"/>
      <c r="I160" s="1"/>
    </row>
    <row r="161" spans="1:9">
      <c r="A161" s="57"/>
      <c r="B161" s="58"/>
      <c r="C161" s="24">
        <v>81</v>
      </c>
      <c r="D161" s="25" t="s">
        <v>108</v>
      </c>
      <c r="E161" s="17" t="s">
        <v>7</v>
      </c>
      <c r="F161" s="17"/>
      <c r="G161" s="17"/>
      <c r="H161" s="68"/>
      <c r="I161" s="1"/>
    </row>
    <row r="162" spans="1:9" ht="28.8">
      <c r="A162" s="164"/>
      <c r="B162" s="165"/>
      <c r="C162" s="24">
        <v>82</v>
      </c>
      <c r="D162" s="27" t="s">
        <v>109</v>
      </c>
      <c r="E162" s="17" t="s">
        <v>7</v>
      </c>
      <c r="F162" s="17"/>
      <c r="G162" s="17"/>
      <c r="H162" s="69"/>
      <c r="I162" s="1"/>
    </row>
    <row r="163" spans="1:9">
      <c r="A163" s="57"/>
      <c r="B163" s="60"/>
      <c r="C163" s="116"/>
      <c r="D163" s="118">
        <v>5</v>
      </c>
      <c r="E163" s="59">
        <f>COUNTIF(E158:E162,"x")</f>
        <v>4</v>
      </c>
      <c r="F163" s="59">
        <f>COUNTIF(F158:F162,"x")</f>
        <v>0</v>
      </c>
      <c r="G163" s="59">
        <f>COUNTIF(G158:G162,"x")</f>
        <v>1</v>
      </c>
      <c r="H163" s="24">
        <f>COUNTIF(H158:H162,"x")</f>
        <v>0</v>
      </c>
      <c r="I163" s="117"/>
    </row>
    <row r="164" spans="1:9" ht="15" thickBot="1">
      <c r="A164" s="57"/>
      <c r="B164" s="60"/>
      <c r="C164" s="116"/>
      <c r="D164" s="86"/>
      <c r="E164" s="137">
        <f>E163/D163*1</f>
        <v>0.8</v>
      </c>
      <c r="F164" s="137">
        <f>F163/D163*1</f>
        <v>0</v>
      </c>
      <c r="G164" s="137">
        <f>G163/D163*1</f>
        <v>0.2</v>
      </c>
      <c r="H164" s="137">
        <f>H163/D163*1</f>
        <v>0</v>
      </c>
      <c r="I164" s="117"/>
    </row>
    <row r="165" spans="1:9">
      <c r="A165" s="168"/>
      <c r="B165" s="169"/>
      <c r="C165" s="169"/>
      <c r="D165" s="131">
        <v>55</v>
      </c>
      <c r="E165" s="122">
        <f>COUNTIF(E81:E162,"x")</f>
        <v>38</v>
      </c>
      <c r="F165" s="122">
        <f>COUNTIF(F81:F162,"x")</f>
        <v>11</v>
      </c>
      <c r="G165" s="122">
        <f>COUNTIF(G81:G162,"x")</f>
        <v>4</v>
      </c>
      <c r="H165" s="123">
        <f>COUNTIF(H81:H162,"x")</f>
        <v>2</v>
      </c>
      <c r="I165" s="124"/>
    </row>
    <row r="166" spans="1:9" ht="15" thickBot="1">
      <c r="A166" s="170"/>
      <c r="B166" s="171"/>
      <c r="C166" s="171"/>
      <c r="D166" s="125"/>
      <c r="E166" s="141">
        <f>E165/D165*1</f>
        <v>0.69090909090909092</v>
      </c>
      <c r="F166" s="141">
        <f>F165/D165*1</f>
        <v>0.2</v>
      </c>
      <c r="G166" s="141">
        <f>G165/D165*1</f>
        <v>7.2727272727272724E-2</v>
      </c>
      <c r="H166" s="142">
        <f>H165/D165*1</f>
        <v>3.6363636363636362E-2</v>
      </c>
      <c r="I166" s="124"/>
    </row>
    <row r="167" spans="1:9" s="52" customFormat="1" ht="36" customHeight="1">
      <c r="A167" s="166" t="s">
        <v>252</v>
      </c>
      <c r="B167" s="167"/>
      <c r="C167" s="167"/>
      <c r="D167" s="167"/>
      <c r="E167" s="54"/>
      <c r="F167" s="55"/>
      <c r="G167" s="54"/>
      <c r="H167" s="184"/>
      <c r="I167" s="185"/>
    </row>
    <row r="168" spans="1:9" ht="15.6">
      <c r="A168" s="2"/>
      <c r="B168" s="2"/>
      <c r="C168" s="2"/>
      <c r="D168" s="3" t="s">
        <v>1</v>
      </c>
      <c r="E168" s="4" t="s">
        <v>2</v>
      </c>
      <c r="F168" s="48" t="s">
        <v>3</v>
      </c>
      <c r="G168" s="49" t="s">
        <v>4</v>
      </c>
      <c r="H168" s="56" t="s">
        <v>5</v>
      </c>
      <c r="I168" s="77" t="s">
        <v>258</v>
      </c>
    </row>
    <row r="169" spans="1:9" s="101" customFormat="1" ht="17.25" customHeight="1">
      <c r="A169" s="94" t="s">
        <v>269</v>
      </c>
      <c r="B169" s="95"/>
      <c r="C169" s="96"/>
      <c r="D169" s="191"/>
      <c r="E169" s="191"/>
      <c r="F169" s="191"/>
      <c r="G169" s="191"/>
      <c r="H169" s="191"/>
      <c r="I169" s="192"/>
    </row>
    <row r="170" spans="1:9" ht="28.8">
      <c r="A170" s="162"/>
      <c r="B170" s="163"/>
      <c r="C170" s="6">
        <v>83</v>
      </c>
      <c r="D170" s="47" t="s">
        <v>110</v>
      </c>
      <c r="E170" s="6"/>
      <c r="F170" s="6"/>
      <c r="G170" s="6" t="s">
        <v>7</v>
      </c>
      <c r="H170" s="63"/>
      <c r="I170" s="106"/>
    </row>
    <row r="171" spans="1:9" ht="28.8">
      <c r="A171" s="81"/>
      <c r="B171" s="82"/>
      <c r="C171" s="10">
        <v>84</v>
      </c>
      <c r="D171" s="29" t="s">
        <v>111</v>
      </c>
      <c r="E171" s="10" t="s">
        <v>7</v>
      </c>
      <c r="F171" s="10"/>
      <c r="G171" s="10"/>
      <c r="H171" s="66"/>
      <c r="I171" s="83"/>
    </row>
    <row r="172" spans="1:9">
      <c r="A172" s="81"/>
      <c r="B172" s="112"/>
      <c r="C172" s="113"/>
      <c r="D172" s="120">
        <v>2</v>
      </c>
      <c r="E172" s="6">
        <f>COUNTIF(E170:E171,"x")</f>
        <v>1</v>
      </c>
      <c r="F172" s="6">
        <f>COUNTIF(F170:F171,"x")</f>
        <v>0</v>
      </c>
      <c r="G172" s="6">
        <f>COUNTIF(G170:G171,"x")</f>
        <v>1</v>
      </c>
      <c r="H172" s="10">
        <f>COUNTIF(H170:H171,"x")</f>
        <v>0</v>
      </c>
      <c r="I172" s="115"/>
    </row>
    <row r="173" spans="1:9">
      <c r="A173" s="81"/>
      <c r="B173" s="112"/>
      <c r="C173" s="113"/>
      <c r="D173" s="121"/>
      <c r="E173" s="136">
        <f>E172/D172*1</f>
        <v>0.5</v>
      </c>
      <c r="F173" s="136">
        <f>F172/D172*1</f>
        <v>0</v>
      </c>
      <c r="G173" s="136">
        <f>G172/D172*1</f>
        <v>0.5</v>
      </c>
      <c r="H173" s="136">
        <f>H172/D172*1</f>
        <v>0</v>
      </c>
      <c r="I173" s="115"/>
    </row>
    <row r="174" spans="1:9" s="101" customFormat="1" ht="16.5" customHeight="1">
      <c r="A174" s="94" t="s">
        <v>270</v>
      </c>
      <c r="B174" s="95"/>
      <c r="C174" s="96"/>
      <c r="D174" s="104"/>
      <c r="E174" s="104"/>
      <c r="F174" s="104"/>
      <c r="G174" s="104"/>
      <c r="H174" s="104"/>
      <c r="I174" s="105"/>
    </row>
    <row r="175" spans="1:9" ht="28.8">
      <c r="A175" s="164"/>
      <c r="B175" s="165"/>
      <c r="C175" s="24">
        <v>85</v>
      </c>
      <c r="D175" s="92" t="s">
        <v>112</v>
      </c>
      <c r="E175" s="24" t="s">
        <v>7</v>
      </c>
      <c r="F175" s="24"/>
      <c r="G175" s="24"/>
      <c r="H175" s="88"/>
      <c r="I175" s="50"/>
    </row>
    <row r="176" spans="1:9">
      <c r="A176" s="57"/>
      <c r="B176" s="60"/>
      <c r="C176" s="116"/>
      <c r="D176" s="118">
        <v>1</v>
      </c>
      <c r="E176" s="59">
        <f>COUNTIF(E175,"x")</f>
        <v>1</v>
      </c>
      <c r="F176" s="59">
        <f>COUNTIF(F175,"x")</f>
        <v>0</v>
      </c>
      <c r="G176" s="59">
        <f>COUNTIF(G175,"x")</f>
        <v>0</v>
      </c>
      <c r="H176" s="24">
        <f>COUNTIF(H175,"x")</f>
        <v>0</v>
      </c>
      <c r="I176" s="117"/>
    </row>
    <row r="177" spans="1:9">
      <c r="A177" s="57"/>
      <c r="B177" s="60"/>
      <c r="C177" s="116"/>
      <c r="D177" s="86"/>
      <c r="E177" s="137">
        <f>E176/D176*1</f>
        <v>1</v>
      </c>
      <c r="F177" s="137">
        <f>F176/D176*1</f>
        <v>0</v>
      </c>
      <c r="G177" s="137">
        <f>G176/D176*1</f>
        <v>0</v>
      </c>
      <c r="H177" s="137">
        <f>H176/D176*1</f>
        <v>0</v>
      </c>
      <c r="I177" s="117"/>
    </row>
    <row r="178" spans="1:9" s="101" customFormat="1" ht="16.5" customHeight="1">
      <c r="A178" s="94" t="s">
        <v>271</v>
      </c>
      <c r="B178" s="95"/>
      <c r="C178" s="96"/>
      <c r="D178" s="104"/>
      <c r="E178" s="104"/>
      <c r="F178" s="104"/>
      <c r="G178" s="104"/>
      <c r="H178" s="104"/>
      <c r="I178" s="105"/>
    </row>
    <row r="179" spans="1:9" ht="28.8">
      <c r="A179" s="162"/>
      <c r="B179" s="163"/>
      <c r="C179" s="10">
        <v>86</v>
      </c>
      <c r="D179" s="29" t="s">
        <v>113</v>
      </c>
      <c r="E179" s="10"/>
      <c r="F179" s="10"/>
      <c r="G179" s="10" t="s">
        <v>7</v>
      </c>
      <c r="H179" s="66"/>
      <c r="I179" s="83"/>
    </row>
    <row r="180" spans="1:9">
      <c r="A180" s="81"/>
      <c r="B180" s="82"/>
      <c r="C180" s="10">
        <v>87</v>
      </c>
      <c r="D180" s="29" t="s">
        <v>114</v>
      </c>
      <c r="E180" s="10" t="s">
        <v>7</v>
      </c>
      <c r="F180" s="10"/>
      <c r="G180" s="10"/>
      <c r="H180" s="66"/>
      <c r="I180" s="83"/>
    </row>
    <row r="181" spans="1:9">
      <c r="A181" s="81"/>
      <c r="B181" s="82"/>
      <c r="C181" s="10">
        <v>88</v>
      </c>
      <c r="D181" s="29" t="s">
        <v>115</v>
      </c>
      <c r="E181" s="10" t="s">
        <v>7</v>
      </c>
      <c r="F181" s="10"/>
      <c r="G181" s="10"/>
      <c r="H181" s="66"/>
      <c r="I181" s="83"/>
    </row>
    <row r="182" spans="1:9">
      <c r="A182" s="81"/>
      <c r="B182" s="82"/>
      <c r="C182" s="10" t="s">
        <v>116</v>
      </c>
      <c r="D182" s="30" t="s">
        <v>117</v>
      </c>
      <c r="E182" s="10" t="s">
        <v>7</v>
      </c>
      <c r="F182" s="10"/>
      <c r="G182" s="10"/>
      <c r="H182" s="65"/>
      <c r="I182" s="83"/>
    </row>
    <row r="183" spans="1:9">
      <c r="A183" s="81"/>
      <c r="B183" s="112"/>
      <c r="C183" s="113"/>
      <c r="D183" s="120">
        <v>4</v>
      </c>
      <c r="E183" s="6">
        <f>COUNTIF(E179:E182,"x")</f>
        <v>3</v>
      </c>
      <c r="F183" s="6">
        <f>COUNTIF(F179:F182,"x")</f>
        <v>0</v>
      </c>
      <c r="G183" s="6">
        <f>COUNTIF(G179:G182,"x")</f>
        <v>1</v>
      </c>
      <c r="H183" s="10">
        <f>COUNTIF(H179:H182,"x")</f>
        <v>0</v>
      </c>
      <c r="I183" s="115"/>
    </row>
    <row r="184" spans="1:9">
      <c r="A184" s="81"/>
      <c r="B184" s="112"/>
      <c r="C184" s="113"/>
      <c r="D184" s="121"/>
      <c r="E184" s="136">
        <f>E183/D183*1</f>
        <v>0.75</v>
      </c>
      <c r="F184" s="136">
        <f>F183/D183*1</f>
        <v>0</v>
      </c>
      <c r="G184" s="136">
        <f>G183/D183*1</f>
        <v>0.25</v>
      </c>
      <c r="H184" s="136">
        <f>H183/D183*1</f>
        <v>0</v>
      </c>
      <c r="I184" s="115"/>
    </row>
    <row r="185" spans="1:9" s="101" customFormat="1" ht="16.5" customHeight="1">
      <c r="A185" s="94" t="s">
        <v>272</v>
      </c>
      <c r="B185" s="95"/>
      <c r="C185" s="96"/>
      <c r="D185" s="104"/>
      <c r="E185" s="104"/>
      <c r="F185" s="104"/>
      <c r="G185" s="104"/>
      <c r="H185" s="104"/>
      <c r="I185" s="105"/>
    </row>
    <row r="186" spans="1:9" ht="43.2">
      <c r="A186" s="164"/>
      <c r="B186" s="165"/>
      <c r="C186" s="26">
        <v>89</v>
      </c>
      <c r="D186" s="91" t="s">
        <v>118</v>
      </c>
      <c r="E186" s="26" t="s">
        <v>7</v>
      </c>
      <c r="F186" s="26"/>
      <c r="G186" s="26"/>
      <c r="H186" s="73"/>
      <c r="I186" s="50"/>
    </row>
    <row r="187" spans="1:9">
      <c r="A187" s="57"/>
      <c r="B187" s="58"/>
      <c r="C187" s="26">
        <v>90</v>
      </c>
      <c r="D187" s="27" t="s">
        <v>119</v>
      </c>
      <c r="E187" s="26" t="s">
        <v>7</v>
      </c>
      <c r="F187" s="26"/>
      <c r="G187" s="26"/>
      <c r="H187" s="73"/>
      <c r="I187" s="50"/>
    </row>
    <row r="188" spans="1:9">
      <c r="A188" s="57"/>
      <c r="B188" s="58"/>
      <c r="C188" s="26">
        <v>91</v>
      </c>
      <c r="D188" s="27" t="s">
        <v>120</v>
      </c>
      <c r="E188" s="26"/>
      <c r="F188" s="26" t="s">
        <v>7</v>
      </c>
      <c r="G188" s="26"/>
      <c r="H188" s="73"/>
      <c r="I188" s="50"/>
    </row>
    <row r="189" spans="1:9" ht="28.8">
      <c r="A189" s="57"/>
      <c r="B189" s="58"/>
      <c r="C189" s="26">
        <v>92</v>
      </c>
      <c r="D189" s="27" t="s">
        <v>121</v>
      </c>
      <c r="E189" s="26" t="s">
        <v>7</v>
      </c>
      <c r="F189" s="26"/>
      <c r="G189" s="26"/>
      <c r="H189" s="73"/>
      <c r="I189" s="50"/>
    </row>
    <row r="190" spans="1:9">
      <c r="A190" s="57"/>
      <c r="B190" s="58"/>
      <c r="C190" s="26">
        <v>93</v>
      </c>
      <c r="D190" s="27" t="s">
        <v>122</v>
      </c>
      <c r="E190" s="26"/>
      <c r="F190" s="26" t="s">
        <v>7</v>
      </c>
      <c r="G190" s="26"/>
      <c r="H190" s="73"/>
      <c r="I190" s="50"/>
    </row>
    <row r="191" spans="1:9" ht="28.8">
      <c r="A191" s="164"/>
      <c r="B191" s="165"/>
      <c r="C191" s="24">
        <v>94</v>
      </c>
      <c r="D191" s="91" t="s">
        <v>123</v>
      </c>
      <c r="E191" s="24" t="s">
        <v>7</v>
      </c>
      <c r="F191" s="24"/>
      <c r="G191" s="24"/>
      <c r="H191" s="73"/>
      <c r="I191" s="50"/>
    </row>
    <row r="192" spans="1:9">
      <c r="A192" s="57"/>
      <c r="B192" s="60"/>
      <c r="C192" s="116"/>
      <c r="D192" s="118">
        <v>6</v>
      </c>
      <c r="E192" s="59">
        <f>COUNTIF(E186:E191,"x")</f>
        <v>4</v>
      </c>
      <c r="F192" s="59">
        <f>COUNTIF(F186:F191,"x")</f>
        <v>2</v>
      </c>
      <c r="G192" s="59">
        <f>COUNTIF(G186:G191,"x")</f>
        <v>0</v>
      </c>
      <c r="H192" s="24">
        <f>COUNTIF(H186:H191,"x")</f>
        <v>0</v>
      </c>
      <c r="I192" s="117"/>
    </row>
    <row r="193" spans="1:9">
      <c r="A193" s="57"/>
      <c r="B193" s="60"/>
      <c r="C193" s="116"/>
      <c r="D193" s="86"/>
      <c r="E193" s="137">
        <f>E192/D192*1</f>
        <v>0.66666666666666663</v>
      </c>
      <c r="F193" s="137">
        <f>F192/D192*1</f>
        <v>0.33333333333333331</v>
      </c>
      <c r="G193" s="137">
        <f>G192/D192*1</f>
        <v>0</v>
      </c>
      <c r="H193" s="137">
        <f>H192/D192*1</f>
        <v>0</v>
      </c>
      <c r="I193" s="117"/>
    </row>
    <row r="194" spans="1:9" s="101" customFormat="1" ht="16.5" customHeight="1">
      <c r="A194" s="94" t="s">
        <v>273</v>
      </c>
      <c r="B194" s="95"/>
      <c r="C194" s="96"/>
      <c r="D194" s="104"/>
      <c r="E194" s="104"/>
      <c r="F194" s="104"/>
      <c r="G194" s="104"/>
      <c r="H194" s="104"/>
      <c r="I194" s="105"/>
    </row>
    <row r="195" spans="1:9">
      <c r="A195" s="162"/>
      <c r="B195" s="163"/>
      <c r="C195" s="10">
        <v>95</v>
      </c>
      <c r="D195" s="29" t="s">
        <v>124</v>
      </c>
      <c r="E195" s="10" t="s">
        <v>7</v>
      </c>
      <c r="F195" s="10"/>
      <c r="G195" s="10"/>
      <c r="H195" s="66"/>
      <c r="I195" s="83"/>
    </row>
    <row r="196" spans="1:9">
      <c r="A196" s="81"/>
      <c r="B196" s="82"/>
      <c r="C196" s="10">
        <v>96</v>
      </c>
      <c r="D196" s="29" t="s">
        <v>125</v>
      </c>
      <c r="E196" s="10"/>
      <c r="F196" s="10" t="s">
        <v>7</v>
      </c>
      <c r="G196" s="10"/>
      <c r="H196" s="66"/>
      <c r="I196" s="83"/>
    </row>
    <row r="197" spans="1:9" ht="28.8">
      <c r="A197" s="81"/>
      <c r="B197" s="82"/>
      <c r="C197" s="12">
        <v>97</v>
      </c>
      <c r="D197" s="31" t="s">
        <v>126</v>
      </c>
      <c r="E197" s="6" t="s">
        <v>7</v>
      </c>
      <c r="F197" s="6"/>
      <c r="G197" s="6"/>
      <c r="H197" s="63"/>
      <c r="I197" s="83"/>
    </row>
    <row r="198" spans="1:9">
      <c r="A198" s="81"/>
      <c r="B198" s="82"/>
      <c r="C198" s="10">
        <v>98</v>
      </c>
      <c r="D198" s="29" t="s">
        <v>127</v>
      </c>
      <c r="E198" s="10" t="s">
        <v>7</v>
      </c>
      <c r="F198" s="10"/>
      <c r="G198" s="10"/>
      <c r="H198" s="66"/>
      <c r="I198" s="83"/>
    </row>
    <row r="199" spans="1:9" ht="43.2">
      <c r="A199" s="81"/>
      <c r="B199" s="82"/>
      <c r="C199" s="10">
        <v>99</v>
      </c>
      <c r="D199" s="29" t="s">
        <v>128</v>
      </c>
      <c r="E199" s="10" t="s">
        <v>7</v>
      </c>
      <c r="F199" s="10"/>
      <c r="G199" s="10"/>
      <c r="H199" s="66"/>
      <c r="I199" s="83"/>
    </row>
    <row r="200" spans="1:9">
      <c r="A200" s="81"/>
      <c r="B200" s="82"/>
      <c r="C200" s="10">
        <v>100</v>
      </c>
      <c r="D200" s="32" t="s">
        <v>129</v>
      </c>
      <c r="E200" s="10" t="s">
        <v>7</v>
      </c>
      <c r="F200" s="10"/>
      <c r="G200" s="10"/>
      <c r="H200" s="66"/>
      <c r="I200" s="83"/>
    </row>
    <row r="201" spans="1:9">
      <c r="A201" s="162"/>
      <c r="B201" s="163"/>
      <c r="C201" s="10" t="s">
        <v>303</v>
      </c>
      <c r="D201" s="29" t="s">
        <v>130</v>
      </c>
      <c r="E201" s="10" t="s">
        <v>7</v>
      </c>
      <c r="F201" s="10"/>
      <c r="G201" s="10"/>
      <c r="H201" s="66"/>
      <c r="I201" s="83"/>
    </row>
    <row r="202" spans="1:9">
      <c r="A202" s="81"/>
      <c r="B202" s="112"/>
      <c r="C202" s="113"/>
      <c r="D202" s="120">
        <v>7</v>
      </c>
      <c r="E202" s="6">
        <f>COUNTIF(E195:E201,"x")</f>
        <v>6</v>
      </c>
      <c r="F202" s="6">
        <f>COUNTIF(F195:F201,"x")</f>
        <v>1</v>
      </c>
      <c r="G202" s="6">
        <f>COUNTIF(G195:G201,"x")</f>
        <v>0</v>
      </c>
      <c r="H202" s="10">
        <f>COUNTIF(H195:H201,"x")</f>
        <v>0</v>
      </c>
      <c r="I202" s="115"/>
    </row>
    <row r="203" spans="1:9">
      <c r="A203" s="81"/>
      <c r="B203" s="112"/>
      <c r="C203" s="113"/>
      <c r="D203" s="121"/>
      <c r="E203" s="136">
        <f>E202/D202*1</f>
        <v>0.8571428571428571</v>
      </c>
      <c r="F203" s="136">
        <f>F202/D202*1</f>
        <v>0.14285714285714285</v>
      </c>
      <c r="G203" s="136">
        <f>G202/D202*1</f>
        <v>0</v>
      </c>
      <c r="H203" s="136">
        <f>H202/D202*1</f>
        <v>0</v>
      </c>
      <c r="I203" s="115"/>
    </row>
    <row r="204" spans="1:9" s="101" customFormat="1" ht="16.5" customHeight="1">
      <c r="A204" s="94" t="s">
        <v>274</v>
      </c>
      <c r="B204" s="95"/>
      <c r="C204" s="96"/>
      <c r="D204" s="104"/>
      <c r="E204" s="104"/>
      <c r="F204" s="104"/>
      <c r="G204" s="104"/>
      <c r="H204" s="104"/>
      <c r="I204" s="105"/>
    </row>
    <row r="205" spans="1:9">
      <c r="A205" s="164"/>
      <c r="B205" s="165"/>
      <c r="C205" s="24">
        <v>101</v>
      </c>
      <c r="D205" s="25" t="s">
        <v>131</v>
      </c>
      <c r="E205" s="24" t="s">
        <v>7</v>
      </c>
      <c r="F205" s="24"/>
      <c r="G205" s="24"/>
      <c r="H205" s="88"/>
      <c r="I205" s="50"/>
    </row>
    <row r="206" spans="1:9" ht="28.8">
      <c r="A206" s="57"/>
      <c r="B206" s="58"/>
      <c r="C206" s="24">
        <v>102</v>
      </c>
      <c r="D206" s="27" t="s">
        <v>132</v>
      </c>
      <c r="E206" s="24"/>
      <c r="F206" s="24"/>
      <c r="G206" s="24" t="s">
        <v>7</v>
      </c>
      <c r="H206" s="73"/>
      <c r="I206" s="50"/>
    </row>
    <row r="207" spans="1:9">
      <c r="A207" s="57"/>
      <c r="B207" s="60"/>
      <c r="C207" s="116"/>
      <c r="D207" s="118">
        <v>2</v>
      </c>
      <c r="E207" s="59">
        <f>COUNTIF(E205:E206,"x")</f>
        <v>1</v>
      </c>
      <c r="F207" s="59">
        <f>COUNTIF(F205:F206,"x")</f>
        <v>0</v>
      </c>
      <c r="G207" s="59">
        <f>COUNTIF(G205:G206,"x")</f>
        <v>1</v>
      </c>
      <c r="H207" s="24">
        <f>COUNTIF(H205:H206,"x")</f>
        <v>0</v>
      </c>
      <c r="I207" s="117"/>
    </row>
    <row r="208" spans="1:9" ht="15" thickBot="1">
      <c r="A208" s="57"/>
      <c r="B208" s="60"/>
      <c r="C208" s="116"/>
      <c r="D208" s="86"/>
      <c r="E208" s="137">
        <f>E207/D207*1</f>
        <v>0.5</v>
      </c>
      <c r="F208" s="137">
        <f>F207/D207*1</f>
        <v>0</v>
      </c>
      <c r="G208" s="137">
        <f>G207/D207*1</f>
        <v>0.5</v>
      </c>
      <c r="H208" s="137">
        <f>H207/D207*1</f>
        <v>0</v>
      </c>
      <c r="I208" s="117"/>
    </row>
    <row r="209" spans="1:9">
      <c r="A209" s="168"/>
      <c r="B209" s="169"/>
      <c r="C209" s="169"/>
      <c r="D209" s="131">
        <v>22</v>
      </c>
      <c r="E209" s="122">
        <f>COUNTIF(E170:E206,"x")</f>
        <v>16</v>
      </c>
      <c r="F209" s="122">
        <f>COUNTIF(F170:F206,"x")</f>
        <v>3</v>
      </c>
      <c r="G209" s="122">
        <f>COUNTIF(G170:G206,"x")</f>
        <v>3</v>
      </c>
      <c r="H209" s="123">
        <f>COUNTIF(H170:H206,"x")</f>
        <v>0</v>
      </c>
      <c r="I209" s="107"/>
    </row>
    <row r="210" spans="1:9" ht="15" thickBot="1">
      <c r="A210" s="170"/>
      <c r="B210" s="171"/>
      <c r="C210" s="171"/>
      <c r="D210" s="143"/>
      <c r="E210" s="144">
        <f>E209/D209*1</f>
        <v>0.72727272727272729</v>
      </c>
      <c r="F210" s="144">
        <f>F209/D209*1</f>
        <v>0.13636363636363635</v>
      </c>
      <c r="G210" s="144">
        <f>G209/D209*1</f>
        <v>0.13636363636363635</v>
      </c>
      <c r="H210" s="145">
        <f>H209/D209*1</f>
        <v>0</v>
      </c>
      <c r="I210" s="107"/>
    </row>
    <row r="211" spans="1:9" s="52" customFormat="1" ht="36" customHeight="1">
      <c r="A211" s="166" t="s">
        <v>253</v>
      </c>
      <c r="B211" s="167"/>
      <c r="C211" s="167"/>
      <c r="D211" s="167"/>
      <c r="E211" s="54"/>
      <c r="F211" s="55"/>
      <c r="G211" s="54"/>
      <c r="H211" s="184"/>
      <c r="I211" s="185"/>
    </row>
    <row r="212" spans="1:9" ht="15.6">
      <c r="A212" s="2"/>
      <c r="B212" s="2"/>
      <c r="C212" s="2"/>
      <c r="D212" s="3" t="s">
        <v>1</v>
      </c>
      <c r="E212" s="4" t="s">
        <v>2</v>
      </c>
      <c r="F212" s="48" t="s">
        <v>3</v>
      </c>
      <c r="G212" s="49" t="s">
        <v>4</v>
      </c>
      <c r="H212" s="56" t="s">
        <v>5</v>
      </c>
      <c r="I212" s="77" t="s">
        <v>258</v>
      </c>
    </row>
    <row r="213" spans="1:9" s="101" customFormat="1" ht="17.25" customHeight="1">
      <c r="A213" s="94" t="s">
        <v>275</v>
      </c>
      <c r="B213" s="95"/>
      <c r="C213" s="96"/>
      <c r="D213" s="191"/>
      <c r="E213" s="191"/>
      <c r="F213" s="191"/>
      <c r="G213" s="191"/>
      <c r="H213" s="191"/>
      <c r="I213" s="192"/>
    </row>
    <row r="214" spans="1:9" ht="43.2">
      <c r="A214" s="162"/>
      <c r="B214" s="163"/>
      <c r="C214" s="6">
        <v>103</v>
      </c>
      <c r="D214" s="47" t="s">
        <v>133</v>
      </c>
      <c r="E214" s="6" t="s">
        <v>7</v>
      </c>
      <c r="F214" s="6"/>
      <c r="G214" s="6"/>
      <c r="H214" s="63"/>
      <c r="I214" s="106"/>
    </row>
    <row r="215" spans="1:9" ht="43.2">
      <c r="A215" s="81"/>
      <c r="B215" s="82"/>
      <c r="C215" s="10">
        <v>104</v>
      </c>
      <c r="D215" s="7" t="s">
        <v>134</v>
      </c>
      <c r="E215" s="10" t="s">
        <v>7</v>
      </c>
      <c r="F215" s="10"/>
      <c r="G215" s="10"/>
      <c r="H215" s="66"/>
      <c r="I215" s="83"/>
    </row>
    <row r="216" spans="1:9">
      <c r="A216" s="81"/>
      <c r="B216" s="112"/>
      <c r="C216" s="113"/>
      <c r="D216" s="120">
        <v>2</v>
      </c>
      <c r="E216" s="6">
        <f>COUNTIF(E214:E215,"x")</f>
        <v>2</v>
      </c>
      <c r="F216" s="6">
        <f>COUNTIF(F214:F215,"x")</f>
        <v>0</v>
      </c>
      <c r="G216" s="6">
        <f>COUNTIF(G214:G215,"x")</f>
        <v>0</v>
      </c>
      <c r="H216" s="10">
        <f>COUNTIF(H214:H215,"x")</f>
        <v>0</v>
      </c>
      <c r="I216" s="115"/>
    </row>
    <row r="217" spans="1:9">
      <c r="A217" s="81"/>
      <c r="B217" s="112"/>
      <c r="C217" s="113"/>
      <c r="D217" s="121"/>
      <c r="E217" s="136">
        <f>E216/D216*1</f>
        <v>1</v>
      </c>
      <c r="F217" s="136">
        <f>F216/D216*1</f>
        <v>0</v>
      </c>
      <c r="G217" s="136">
        <f>G216/D216*1</f>
        <v>0</v>
      </c>
      <c r="H217" s="136">
        <f>H216/D216*1</f>
        <v>0</v>
      </c>
      <c r="I217" s="115"/>
    </row>
    <row r="218" spans="1:9" s="101" customFormat="1" ht="16.5" customHeight="1">
      <c r="A218" s="94" t="s">
        <v>276</v>
      </c>
      <c r="B218" s="95"/>
      <c r="C218" s="96"/>
      <c r="D218" s="104"/>
      <c r="E218" s="104"/>
      <c r="F218" s="104"/>
      <c r="G218" s="104"/>
      <c r="H218" s="104"/>
      <c r="I218" s="105"/>
    </row>
    <row r="219" spans="1:9">
      <c r="A219" s="57"/>
      <c r="B219" s="51"/>
      <c r="C219" s="17">
        <v>105</v>
      </c>
      <c r="D219" s="21" t="s">
        <v>135</v>
      </c>
      <c r="E219" s="17" t="s">
        <v>7</v>
      </c>
      <c r="F219" s="17"/>
      <c r="G219" s="17"/>
      <c r="H219" s="68"/>
      <c r="I219" s="1"/>
    </row>
    <row r="220" spans="1:9" ht="28.8">
      <c r="A220" s="164"/>
      <c r="B220" s="165"/>
      <c r="C220" s="17">
        <v>106</v>
      </c>
      <c r="D220" s="18" t="s">
        <v>136</v>
      </c>
      <c r="E220" s="33" t="s">
        <v>7</v>
      </c>
      <c r="F220" s="1"/>
      <c r="G220" s="1"/>
      <c r="H220" s="71"/>
      <c r="I220" s="1"/>
    </row>
    <row r="221" spans="1:9">
      <c r="A221" s="57"/>
      <c r="B221" s="60"/>
      <c r="C221" s="116"/>
      <c r="D221" s="118">
        <v>2</v>
      </c>
      <c r="E221" s="59">
        <f>COUNTIF(E219:E220,"x")</f>
        <v>2</v>
      </c>
      <c r="F221" s="59">
        <f>COUNTIF(F219:F220,"x")</f>
        <v>0</v>
      </c>
      <c r="G221" s="59">
        <f>COUNTIF(G219:G220,"x")</f>
        <v>0</v>
      </c>
      <c r="H221" s="24">
        <f>COUNTIF(H219:H220,"x")</f>
        <v>0</v>
      </c>
      <c r="I221" s="117"/>
    </row>
    <row r="222" spans="1:9">
      <c r="A222" s="57"/>
      <c r="B222" s="60"/>
      <c r="C222" s="116"/>
      <c r="D222" s="86"/>
      <c r="E222" s="137">
        <f>E221/D221*1</f>
        <v>1</v>
      </c>
      <c r="F222" s="137">
        <f>F221/D221*1</f>
        <v>0</v>
      </c>
      <c r="G222" s="137">
        <f>G221/D221*1</f>
        <v>0</v>
      </c>
      <c r="H222" s="137">
        <f>H221/D221*1</f>
        <v>0</v>
      </c>
      <c r="I222" s="117"/>
    </row>
    <row r="223" spans="1:9" s="101" customFormat="1" ht="16.5" customHeight="1">
      <c r="A223" s="94" t="s">
        <v>277</v>
      </c>
      <c r="B223" s="95"/>
      <c r="C223" s="96"/>
      <c r="D223" s="104"/>
      <c r="E223" s="104"/>
      <c r="F223" s="104"/>
      <c r="G223" s="104"/>
      <c r="H223" s="104"/>
      <c r="I223" s="105"/>
    </row>
    <row r="224" spans="1:9" s="32" customFormat="1" ht="28.8">
      <c r="A224" s="81"/>
      <c r="B224" s="80"/>
      <c r="C224" s="10">
        <v>107</v>
      </c>
      <c r="D224" s="16" t="s">
        <v>137</v>
      </c>
      <c r="E224" s="14" t="s">
        <v>7</v>
      </c>
      <c r="F224" s="83"/>
      <c r="G224" s="83"/>
      <c r="H224" s="79"/>
      <c r="I224" s="83"/>
    </row>
    <row r="225" spans="1:9" s="32" customFormat="1">
      <c r="A225" s="162"/>
      <c r="B225" s="163"/>
      <c r="C225" s="10">
        <v>108</v>
      </c>
      <c r="D225" s="83" t="s">
        <v>138</v>
      </c>
      <c r="E225" s="14" t="s">
        <v>7</v>
      </c>
      <c r="F225" s="83"/>
      <c r="G225" s="83"/>
      <c r="H225" s="79"/>
      <c r="I225" s="83"/>
    </row>
    <row r="226" spans="1:9" s="32" customFormat="1">
      <c r="A226" s="81"/>
      <c r="B226" s="82"/>
      <c r="C226" s="10">
        <v>109</v>
      </c>
      <c r="D226" s="83" t="s">
        <v>139</v>
      </c>
      <c r="E226" s="83"/>
      <c r="F226" s="83"/>
      <c r="G226" s="14" t="s">
        <v>7</v>
      </c>
      <c r="H226" s="79"/>
      <c r="I226" s="83"/>
    </row>
    <row r="227" spans="1:9" s="32" customFormat="1">
      <c r="A227" s="81"/>
      <c r="B227" s="82"/>
      <c r="C227" s="10">
        <v>110</v>
      </c>
      <c r="D227" s="83" t="s">
        <v>140</v>
      </c>
      <c r="E227" s="83"/>
      <c r="F227" s="83"/>
      <c r="G227" s="83"/>
      <c r="H227" s="93"/>
      <c r="I227" s="83" t="s">
        <v>305</v>
      </c>
    </row>
    <row r="228" spans="1:9">
      <c r="A228" s="81"/>
      <c r="B228" s="112"/>
      <c r="C228" s="113"/>
      <c r="D228" s="120">
        <v>3</v>
      </c>
      <c r="E228" s="6">
        <f>COUNTIF(E224:E227,"x")</f>
        <v>2</v>
      </c>
      <c r="F228" s="6">
        <f>COUNTIF(F224:F227,"x")</f>
        <v>0</v>
      </c>
      <c r="G228" s="6">
        <f>COUNTIF(G224:G227,"x")</f>
        <v>1</v>
      </c>
      <c r="H228" s="10">
        <f>COUNTIF(H224:H227,"x")</f>
        <v>0</v>
      </c>
      <c r="I228" s="115"/>
    </row>
    <row r="229" spans="1:9">
      <c r="A229" s="81"/>
      <c r="B229" s="112"/>
      <c r="C229" s="113"/>
      <c r="D229" s="121"/>
      <c r="E229" s="136">
        <f>E228/D228*1</f>
        <v>0.66666666666666663</v>
      </c>
      <c r="F229" s="136">
        <f>F228/D228*1</f>
        <v>0</v>
      </c>
      <c r="G229" s="136">
        <f>G228/D228*1</f>
        <v>0.33333333333333331</v>
      </c>
      <c r="H229" s="136">
        <f>H228/D228*1</f>
        <v>0</v>
      </c>
      <c r="I229" s="115"/>
    </row>
    <row r="230" spans="1:9" s="101" customFormat="1" ht="16.5" customHeight="1">
      <c r="A230" s="94" t="s">
        <v>278</v>
      </c>
      <c r="B230" s="95"/>
      <c r="C230" s="96"/>
      <c r="D230" s="104"/>
      <c r="E230" s="104"/>
      <c r="F230" s="104"/>
      <c r="G230" s="104"/>
      <c r="H230" s="104"/>
      <c r="I230" s="105"/>
    </row>
    <row r="231" spans="1:9" ht="43.2">
      <c r="A231" s="164"/>
      <c r="B231" s="165"/>
      <c r="C231" s="17">
        <v>111</v>
      </c>
      <c r="D231" s="18" t="s">
        <v>141</v>
      </c>
      <c r="E231" s="17" t="s">
        <v>7</v>
      </c>
      <c r="F231" s="17"/>
      <c r="G231" s="1"/>
      <c r="H231" s="71"/>
      <c r="I231" s="1"/>
    </row>
    <row r="232" spans="1:9" ht="28.8">
      <c r="A232" s="57"/>
      <c r="B232" s="58"/>
      <c r="C232" s="17">
        <v>112</v>
      </c>
      <c r="D232" s="34" t="s">
        <v>142</v>
      </c>
      <c r="E232" s="17"/>
      <c r="F232" s="17" t="s">
        <v>7</v>
      </c>
      <c r="G232" s="1"/>
      <c r="H232" s="72"/>
      <c r="I232" s="1"/>
    </row>
    <row r="233" spans="1:9">
      <c r="A233" s="57"/>
      <c r="B233" s="60"/>
      <c r="C233" s="116"/>
      <c r="D233" s="118">
        <v>2</v>
      </c>
      <c r="E233" s="59">
        <f>COUNTIF(E231:E232,"x")</f>
        <v>1</v>
      </c>
      <c r="F233" s="59">
        <f>COUNTIF(F231:F232,"x")</f>
        <v>1</v>
      </c>
      <c r="G233" s="59">
        <f>COUNTIF(G231:G232,"x")</f>
        <v>0</v>
      </c>
      <c r="H233" s="24">
        <f>COUNTIF(H231:H232,"x")</f>
        <v>0</v>
      </c>
      <c r="I233" s="117"/>
    </row>
    <row r="234" spans="1:9" ht="15" thickBot="1">
      <c r="A234" s="57"/>
      <c r="B234" s="60"/>
      <c r="C234" s="116"/>
      <c r="D234" s="86"/>
      <c r="E234" s="137">
        <f>E233/D233*1</f>
        <v>0.5</v>
      </c>
      <c r="F234" s="137">
        <f>F233/D233*1</f>
        <v>0.5</v>
      </c>
      <c r="G234" s="137">
        <f>G233/D233*1</f>
        <v>0</v>
      </c>
      <c r="H234" s="137">
        <f>H233/D233*1</f>
        <v>0</v>
      </c>
      <c r="I234" s="117"/>
    </row>
    <row r="235" spans="1:9">
      <c r="A235" s="168"/>
      <c r="B235" s="169"/>
      <c r="C235" s="169"/>
      <c r="D235" s="146">
        <v>9</v>
      </c>
      <c r="E235" s="122">
        <f>COUNTIF(E214:E232,"x")</f>
        <v>7</v>
      </c>
      <c r="F235" s="122">
        <f>COUNTIF(F214:F232,"x")</f>
        <v>1</v>
      </c>
      <c r="G235" s="147">
        <f>COUNTIF(G214:G232,"x")</f>
        <v>1</v>
      </c>
      <c r="H235" s="148">
        <f>COUNTIF(H214:H232,"x")</f>
        <v>0</v>
      </c>
      <c r="I235" s="107"/>
    </row>
    <row r="236" spans="1:9" ht="15" thickBot="1">
      <c r="A236" s="170"/>
      <c r="B236" s="171"/>
      <c r="C236" s="171"/>
      <c r="D236" s="125"/>
      <c r="E236" s="141">
        <f>E235/D235*1</f>
        <v>0.77777777777777779</v>
      </c>
      <c r="F236" s="141">
        <f>F235/D235*1</f>
        <v>0.1111111111111111</v>
      </c>
      <c r="G236" s="141">
        <f>G235/D235*1</f>
        <v>0.1111111111111111</v>
      </c>
      <c r="H236" s="142">
        <f>H235/D235*1</f>
        <v>0</v>
      </c>
      <c r="I236" s="107"/>
    </row>
    <row r="237" spans="1:9" s="52" customFormat="1" ht="36" customHeight="1">
      <c r="A237" s="166" t="s">
        <v>254</v>
      </c>
      <c r="B237" s="167"/>
      <c r="C237" s="167"/>
      <c r="D237" s="167"/>
      <c r="E237" s="54"/>
      <c r="F237" s="55"/>
      <c r="G237" s="54"/>
      <c r="H237" s="184"/>
      <c r="I237" s="185"/>
    </row>
    <row r="238" spans="1:9" ht="15.6">
      <c r="A238" s="2"/>
      <c r="B238" s="2"/>
      <c r="C238" s="2"/>
      <c r="D238" s="3" t="s">
        <v>1</v>
      </c>
      <c r="E238" s="4" t="s">
        <v>2</v>
      </c>
      <c r="F238" s="48" t="s">
        <v>3</v>
      </c>
      <c r="G238" s="49" t="s">
        <v>4</v>
      </c>
      <c r="H238" s="56" t="s">
        <v>5</v>
      </c>
      <c r="I238" s="77" t="s">
        <v>258</v>
      </c>
    </row>
    <row r="239" spans="1:9" s="101" customFormat="1" ht="17.25" customHeight="1">
      <c r="A239" s="94" t="s">
        <v>279</v>
      </c>
      <c r="B239" s="95"/>
      <c r="C239" s="96"/>
      <c r="D239" s="191"/>
      <c r="E239" s="191"/>
      <c r="F239" s="191"/>
      <c r="G239" s="191"/>
      <c r="H239" s="191"/>
      <c r="I239" s="192"/>
    </row>
    <row r="240" spans="1:9" ht="28.8">
      <c r="A240" s="162"/>
      <c r="B240" s="163"/>
      <c r="C240" s="6">
        <v>113</v>
      </c>
      <c r="D240" s="31" t="s">
        <v>143</v>
      </c>
      <c r="E240" s="6"/>
      <c r="F240" s="6"/>
      <c r="G240" s="6"/>
      <c r="H240" s="63"/>
      <c r="I240" s="106" t="s">
        <v>306</v>
      </c>
    </row>
    <row r="241" spans="1:9" ht="28.8">
      <c r="A241" s="81"/>
      <c r="B241" s="82"/>
      <c r="C241" s="10">
        <v>114</v>
      </c>
      <c r="D241" s="29" t="s">
        <v>144</v>
      </c>
      <c r="E241" s="10" t="s">
        <v>7</v>
      </c>
      <c r="F241" s="10"/>
      <c r="G241" s="10"/>
      <c r="H241" s="66"/>
      <c r="I241" s="83"/>
    </row>
    <row r="242" spans="1:9">
      <c r="A242" s="81"/>
      <c r="B242" s="112"/>
      <c r="C242" s="113"/>
      <c r="D242" s="120">
        <v>1</v>
      </c>
      <c r="E242" s="6">
        <f>COUNTIF(E240:E241,"x")</f>
        <v>1</v>
      </c>
      <c r="F242" s="6">
        <f>COUNTIF(F240:F241,"x")</f>
        <v>0</v>
      </c>
      <c r="G242" s="6">
        <f>COUNTIF(G240:G241,"x")</f>
        <v>0</v>
      </c>
      <c r="H242" s="10">
        <f>COUNTIF(H240:H241,"c")</f>
        <v>0</v>
      </c>
      <c r="I242" s="115"/>
    </row>
    <row r="243" spans="1:9">
      <c r="A243" s="81"/>
      <c r="B243" s="112"/>
      <c r="C243" s="113"/>
      <c r="D243" s="121"/>
      <c r="E243" s="136">
        <f>E242/D242*1</f>
        <v>1</v>
      </c>
      <c r="F243" s="136">
        <f>F242/D242*1</f>
        <v>0</v>
      </c>
      <c r="G243" s="136">
        <f>G242/D242*1</f>
        <v>0</v>
      </c>
      <c r="H243" s="136">
        <f>H242/D242*1</f>
        <v>0</v>
      </c>
      <c r="I243" s="115"/>
    </row>
    <row r="244" spans="1:9" s="101" customFormat="1" ht="16.5" customHeight="1">
      <c r="A244" s="94" t="s">
        <v>280</v>
      </c>
      <c r="B244" s="95"/>
      <c r="C244" s="96"/>
      <c r="D244" s="104"/>
      <c r="E244" s="104"/>
      <c r="F244" s="104"/>
      <c r="G244" s="104"/>
      <c r="H244" s="104"/>
      <c r="I244" s="105"/>
    </row>
    <row r="245" spans="1:9" ht="43.2">
      <c r="A245" s="57"/>
      <c r="B245" s="51"/>
      <c r="C245" s="24">
        <v>115</v>
      </c>
      <c r="D245" s="25" t="s">
        <v>145</v>
      </c>
      <c r="E245" s="24"/>
      <c r="F245" s="24" t="s">
        <v>7</v>
      </c>
      <c r="G245" s="24"/>
      <c r="H245" s="88"/>
      <c r="I245" s="50"/>
    </row>
    <row r="246" spans="1:9" ht="28.8">
      <c r="A246" s="57"/>
      <c r="B246" s="51"/>
      <c r="C246" s="24">
        <v>116</v>
      </c>
      <c r="D246" s="25" t="s">
        <v>146</v>
      </c>
      <c r="E246" s="24"/>
      <c r="F246" s="24" t="s">
        <v>7</v>
      </c>
      <c r="G246" s="24"/>
      <c r="H246" s="88"/>
      <c r="I246" s="50"/>
    </row>
    <row r="247" spans="1:9" ht="28.8">
      <c r="A247" s="57"/>
      <c r="B247" s="51"/>
      <c r="C247" s="24">
        <v>117</v>
      </c>
      <c r="D247" s="25" t="s">
        <v>147</v>
      </c>
      <c r="E247" s="24"/>
      <c r="F247" s="24"/>
      <c r="G247" s="24" t="s">
        <v>7</v>
      </c>
      <c r="H247" s="88"/>
      <c r="I247" s="50"/>
    </row>
    <row r="248" spans="1:9" ht="28.8">
      <c r="A248" s="57"/>
      <c r="B248" s="51"/>
      <c r="C248" s="24">
        <v>118</v>
      </c>
      <c r="D248" s="25" t="s">
        <v>148</v>
      </c>
      <c r="E248" s="24"/>
      <c r="F248" s="24"/>
      <c r="G248" s="24" t="s">
        <v>7</v>
      </c>
      <c r="H248" s="88"/>
      <c r="I248" s="50"/>
    </row>
    <row r="249" spans="1:9" ht="57.6">
      <c r="A249" s="164"/>
      <c r="B249" s="165"/>
      <c r="C249" s="24">
        <v>119</v>
      </c>
      <c r="D249" s="25" t="s">
        <v>149</v>
      </c>
      <c r="E249" s="24" t="s">
        <v>7</v>
      </c>
      <c r="F249" s="24"/>
      <c r="G249" s="24"/>
      <c r="H249" s="88"/>
      <c r="I249" s="50"/>
    </row>
    <row r="250" spans="1:9">
      <c r="A250" s="57"/>
      <c r="B250" s="60"/>
      <c r="C250" s="116"/>
      <c r="D250" s="118">
        <v>5</v>
      </c>
      <c r="E250" s="59">
        <f>COUNTIF(E245:E249,"x")</f>
        <v>1</v>
      </c>
      <c r="F250" s="59">
        <f>COUNTIF(F245:F249,"x")</f>
        <v>2</v>
      </c>
      <c r="G250" s="59">
        <f>COUNTIF(G245:G249,"x")</f>
        <v>2</v>
      </c>
      <c r="H250" s="24">
        <f>COUNTIF(H245:H249,"x")</f>
        <v>0</v>
      </c>
      <c r="I250" s="117"/>
    </row>
    <row r="251" spans="1:9">
      <c r="A251" s="57"/>
      <c r="B251" s="60"/>
      <c r="C251" s="116"/>
      <c r="D251" s="86"/>
      <c r="E251" s="137">
        <f>E250/D250*1</f>
        <v>0.2</v>
      </c>
      <c r="F251" s="137">
        <f>F250/D250*1</f>
        <v>0.4</v>
      </c>
      <c r="G251" s="137">
        <f>G250/D250*1</f>
        <v>0.4</v>
      </c>
      <c r="H251" s="137">
        <f>H250/D250*1</f>
        <v>0</v>
      </c>
      <c r="I251" s="117"/>
    </row>
    <row r="252" spans="1:9" s="101" customFormat="1" ht="16.5" customHeight="1">
      <c r="A252" s="94" t="s">
        <v>281</v>
      </c>
      <c r="B252" s="95"/>
      <c r="C252" s="96"/>
      <c r="D252" s="104"/>
      <c r="E252" s="104"/>
      <c r="F252" s="104"/>
      <c r="G252" s="104"/>
      <c r="H252" s="104"/>
      <c r="I252" s="105"/>
    </row>
    <row r="253" spans="1:9">
      <c r="A253" s="81"/>
      <c r="B253" s="80"/>
      <c r="C253" s="10">
        <v>120</v>
      </c>
      <c r="D253" s="29" t="s">
        <v>150</v>
      </c>
      <c r="E253" s="10"/>
      <c r="F253" s="10"/>
      <c r="G253" s="10"/>
      <c r="H253" s="66"/>
      <c r="I253" s="83" t="s">
        <v>307</v>
      </c>
    </row>
    <row r="254" spans="1:9" ht="28.8">
      <c r="A254" s="162"/>
      <c r="B254" s="163"/>
      <c r="C254" s="10">
        <v>121</v>
      </c>
      <c r="D254" s="30" t="s">
        <v>151</v>
      </c>
      <c r="E254" s="10" t="s">
        <v>7</v>
      </c>
      <c r="F254" s="10"/>
      <c r="G254" s="10"/>
      <c r="H254" s="65"/>
      <c r="I254" s="83"/>
    </row>
    <row r="255" spans="1:9">
      <c r="A255" s="81"/>
      <c r="B255" s="112"/>
      <c r="C255" s="113"/>
      <c r="D255" s="120">
        <v>1</v>
      </c>
      <c r="E255" s="6">
        <f>COUNTIF(E253:E254,"x")</f>
        <v>1</v>
      </c>
      <c r="F255" s="6">
        <f>COUNTIF(F253:F254,"x")</f>
        <v>0</v>
      </c>
      <c r="G255" s="6">
        <f>COUNTIF(G253:G254,"x")</f>
        <v>0</v>
      </c>
      <c r="H255" s="10">
        <f>COUNTIF(H253:H254,"x")</f>
        <v>0</v>
      </c>
      <c r="I255" s="115"/>
    </row>
    <row r="256" spans="1:9" ht="15" thickBot="1">
      <c r="A256" s="81"/>
      <c r="B256" s="112"/>
      <c r="C256" s="113"/>
      <c r="D256" s="121"/>
      <c r="E256" s="136">
        <f>E255/D255*1</f>
        <v>1</v>
      </c>
      <c r="F256" s="136">
        <f>F255/D255*1</f>
        <v>0</v>
      </c>
      <c r="G256" s="136">
        <f>G255/D255*1</f>
        <v>0</v>
      </c>
      <c r="H256" s="136">
        <f>H255/D255*1</f>
        <v>0</v>
      </c>
      <c r="I256" s="115"/>
    </row>
    <row r="257" spans="1:9">
      <c r="A257" s="172"/>
      <c r="B257" s="173"/>
      <c r="C257" s="173"/>
      <c r="D257" s="132">
        <v>7</v>
      </c>
      <c r="E257" s="122">
        <f>COUNTIF(E240:E254,"x")</f>
        <v>3</v>
      </c>
      <c r="F257" s="122">
        <f>COUNTIF(F240:F254,"x")</f>
        <v>2</v>
      </c>
      <c r="G257" s="122">
        <f>COUNTIF(G240:G254,"x")</f>
        <v>2</v>
      </c>
      <c r="H257" s="123">
        <f>COUNTIF(H240:H254,"x")</f>
        <v>0</v>
      </c>
      <c r="I257" s="124"/>
    </row>
    <row r="258" spans="1:9" ht="15" thickBot="1">
      <c r="A258" s="174"/>
      <c r="B258" s="175"/>
      <c r="C258" s="175"/>
      <c r="D258" s="133"/>
      <c r="E258" s="141">
        <f>E257/D257*1</f>
        <v>0.42857142857142855</v>
      </c>
      <c r="F258" s="141">
        <f>F257/D257*1</f>
        <v>0.2857142857142857</v>
      </c>
      <c r="G258" s="141">
        <f>G257/D257*1</f>
        <v>0.2857142857142857</v>
      </c>
      <c r="H258" s="142">
        <f>H257/D257*1</f>
        <v>0</v>
      </c>
      <c r="I258" s="124"/>
    </row>
    <row r="259" spans="1:9" s="52" customFormat="1" ht="36" customHeight="1">
      <c r="A259" s="166" t="s">
        <v>255</v>
      </c>
      <c r="B259" s="167"/>
      <c r="C259" s="167"/>
      <c r="D259" s="167"/>
      <c r="E259" s="54"/>
      <c r="F259" s="55"/>
      <c r="G259" s="54"/>
      <c r="H259" s="184"/>
      <c r="I259" s="185"/>
    </row>
    <row r="260" spans="1:9" ht="15.6">
      <c r="A260" s="2"/>
      <c r="B260" s="2"/>
      <c r="C260" s="2"/>
      <c r="D260" s="3" t="s">
        <v>1</v>
      </c>
      <c r="E260" s="4" t="s">
        <v>2</v>
      </c>
      <c r="F260" s="48" t="s">
        <v>3</v>
      </c>
      <c r="G260" s="49" t="s">
        <v>4</v>
      </c>
      <c r="H260" s="56" t="s">
        <v>5</v>
      </c>
      <c r="I260" s="77" t="s">
        <v>258</v>
      </c>
    </row>
    <row r="261" spans="1:9" s="101" customFormat="1" ht="16.5" customHeight="1">
      <c r="A261" s="94" t="s">
        <v>282</v>
      </c>
      <c r="B261" s="95"/>
      <c r="C261" s="96"/>
      <c r="D261" s="191"/>
      <c r="E261" s="191"/>
      <c r="F261" s="191"/>
      <c r="G261" s="191"/>
      <c r="H261" s="191"/>
      <c r="I261" s="192"/>
    </row>
    <row r="262" spans="1:9">
      <c r="A262" s="162"/>
      <c r="B262" s="163"/>
      <c r="C262" s="6">
        <v>122</v>
      </c>
      <c r="D262" s="31" t="s">
        <v>152</v>
      </c>
      <c r="E262" s="6" t="s">
        <v>7</v>
      </c>
      <c r="F262" s="6"/>
      <c r="G262" s="6"/>
      <c r="H262" s="63"/>
      <c r="I262" s="83"/>
    </row>
    <row r="263" spans="1:9">
      <c r="A263" s="81"/>
      <c r="B263" s="82"/>
      <c r="C263" s="10">
        <v>123</v>
      </c>
      <c r="D263" s="29" t="s">
        <v>153</v>
      </c>
      <c r="E263" s="10"/>
      <c r="F263" s="10" t="s">
        <v>7</v>
      </c>
      <c r="G263" s="10"/>
      <c r="H263" s="66"/>
      <c r="I263" s="83"/>
    </row>
    <row r="264" spans="1:9" ht="28.8">
      <c r="A264" s="81"/>
      <c r="B264" s="82"/>
      <c r="C264" s="10">
        <v>124</v>
      </c>
      <c r="D264" s="29" t="s">
        <v>154</v>
      </c>
      <c r="E264" s="10" t="s">
        <v>7</v>
      </c>
      <c r="F264" s="10"/>
      <c r="G264" s="10"/>
      <c r="H264" s="66"/>
      <c r="I264" s="83"/>
    </row>
    <row r="265" spans="1:9" ht="28.8">
      <c r="A265" s="162"/>
      <c r="B265" s="163"/>
      <c r="C265" s="10">
        <v>125</v>
      </c>
      <c r="D265" s="29" t="s">
        <v>155</v>
      </c>
      <c r="E265" s="10" t="s">
        <v>7</v>
      </c>
      <c r="F265" s="10"/>
      <c r="G265" s="10"/>
      <c r="H265" s="66"/>
      <c r="I265" s="83"/>
    </row>
    <row r="266" spans="1:9" ht="28.8">
      <c r="A266" s="162"/>
      <c r="B266" s="163"/>
      <c r="C266" s="10">
        <v>126</v>
      </c>
      <c r="D266" s="29" t="s">
        <v>156</v>
      </c>
      <c r="E266" s="10" t="s">
        <v>7</v>
      </c>
      <c r="F266" s="10"/>
      <c r="G266" s="10"/>
      <c r="H266" s="66"/>
      <c r="I266" s="83"/>
    </row>
    <row r="267" spans="1:9">
      <c r="A267" s="81"/>
      <c r="B267" s="112"/>
      <c r="C267" s="113"/>
      <c r="D267" s="120">
        <v>5</v>
      </c>
      <c r="E267" s="6">
        <f>COUNTIF(E262:E266,"x")</f>
        <v>4</v>
      </c>
      <c r="F267" s="6">
        <f>COUNTIF(F262:F266,"x")</f>
        <v>1</v>
      </c>
      <c r="G267" s="6">
        <f>COUNTIF(G262:G266,"x")</f>
        <v>0</v>
      </c>
      <c r="H267" s="10">
        <f>COUNTIF(H262:H266,"x")</f>
        <v>0</v>
      </c>
      <c r="I267" s="115"/>
    </row>
    <row r="268" spans="1:9">
      <c r="A268" s="81"/>
      <c r="B268" s="112"/>
      <c r="C268" s="113"/>
      <c r="D268" s="121"/>
      <c r="E268" s="136">
        <f>E267/D267*1</f>
        <v>0.8</v>
      </c>
      <c r="F268" s="136">
        <f>F267/D267*1</f>
        <v>0.2</v>
      </c>
      <c r="G268" s="136">
        <f>G267/D267*1</f>
        <v>0</v>
      </c>
      <c r="H268" s="136">
        <f>H267/D267*1</f>
        <v>0</v>
      </c>
      <c r="I268" s="115"/>
    </row>
    <row r="269" spans="1:9" s="101" customFormat="1" ht="16.5" customHeight="1">
      <c r="A269" s="94" t="s">
        <v>283</v>
      </c>
      <c r="B269" s="95"/>
      <c r="C269" s="96"/>
      <c r="D269" s="104"/>
      <c r="E269" s="104"/>
      <c r="F269" s="104"/>
      <c r="G269" s="104"/>
      <c r="H269" s="104"/>
      <c r="I269" s="105"/>
    </row>
    <row r="270" spans="1:9" ht="43.2">
      <c r="A270" s="164"/>
      <c r="B270" s="165"/>
      <c r="C270" s="17">
        <v>127</v>
      </c>
      <c r="D270" s="21" t="s">
        <v>157</v>
      </c>
      <c r="E270" s="17" t="s">
        <v>7</v>
      </c>
      <c r="F270" s="17"/>
      <c r="G270" s="17"/>
      <c r="H270" s="68"/>
      <c r="I270" s="1"/>
    </row>
    <row r="271" spans="1:9">
      <c r="A271" s="57"/>
      <c r="B271" s="60"/>
      <c r="C271" s="116"/>
      <c r="D271" s="118">
        <v>1</v>
      </c>
      <c r="E271" s="59">
        <f>COUNTIF(E270,"x")</f>
        <v>1</v>
      </c>
      <c r="F271" s="59">
        <f>COUNTIF(F270,"c")</f>
        <v>0</v>
      </c>
      <c r="G271" s="59">
        <f>COUNTIF(G270,"c")</f>
        <v>0</v>
      </c>
      <c r="H271" s="24">
        <f>COUNTIF(H270,"x")</f>
        <v>0</v>
      </c>
      <c r="I271" s="117"/>
    </row>
    <row r="272" spans="1:9">
      <c r="A272" s="57"/>
      <c r="B272" s="60"/>
      <c r="C272" s="116"/>
      <c r="D272" s="86"/>
      <c r="E272" s="137">
        <f>E271/D271*1</f>
        <v>1</v>
      </c>
      <c r="F272" s="137">
        <f>F271/D271*1</f>
        <v>0</v>
      </c>
      <c r="G272" s="137">
        <f>G271/D271*1</f>
        <v>0</v>
      </c>
      <c r="H272" s="137">
        <f>H271/D271*1</f>
        <v>0</v>
      </c>
      <c r="I272" s="117"/>
    </row>
    <row r="273" spans="1:9" s="101" customFormat="1" ht="16.5" customHeight="1">
      <c r="A273" s="94" t="s">
        <v>284</v>
      </c>
      <c r="B273" s="95"/>
      <c r="C273" s="96"/>
      <c r="D273" s="104"/>
      <c r="E273" s="97"/>
      <c r="F273" s="104"/>
      <c r="G273" s="104"/>
      <c r="H273" s="104"/>
      <c r="I273" s="105"/>
    </row>
    <row r="274" spans="1:9" ht="28.8">
      <c r="A274" s="162"/>
      <c r="B274" s="163"/>
      <c r="C274" s="10">
        <v>128</v>
      </c>
      <c r="D274" s="29" t="s">
        <v>158</v>
      </c>
      <c r="E274" s="10" t="s">
        <v>7</v>
      </c>
      <c r="F274" s="10"/>
      <c r="G274" s="10"/>
      <c r="H274" s="66"/>
      <c r="I274" s="83"/>
    </row>
    <row r="275" spans="1:9" ht="43.2">
      <c r="A275" s="81"/>
      <c r="B275" s="82"/>
      <c r="C275" s="10">
        <v>129</v>
      </c>
      <c r="D275" s="29" t="s">
        <v>159</v>
      </c>
      <c r="E275" s="10" t="s">
        <v>7</v>
      </c>
      <c r="F275" s="10"/>
      <c r="G275" s="10"/>
      <c r="H275" s="66"/>
      <c r="I275" s="83"/>
    </row>
    <row r="276" spans="1:9">
      <c r="A276" s="81"/>
      <c r="B276" s="82"/>
      <c r="C276" s="10">
        <v>130</v>
      </c>
      <c r="D276" s="29" t="s">
        <v>160</v>
      </c>
      <c r="E276" s="10" t="s">
        <v>7</v>
      </c>
      <c r="F276" s="10"/>
      <c r="G276" s="10"/>
      <c r="H276" s="66"/>
      <c r="I276" s="83"/>
    </row>
    <row r="277" spans="1:9" ht="43.2">
      <c r="A277" s="81"/>
      <c r="B277" s="82"/>
      <c r="C277" s="10">
        <v>131</v>
      </c>
      <c r="D277" s="29" t="s">
        <v>161</v>
      </c>
      <c r="E277" s="10" t="s">
        <v>7</v>
      </c>
      <c r="F277" s="10"/>
      <c r="G277" s="10"/>
      <c r="H277" s="66"/>
      <c r="I277" s="83"/>
    </row>
    <row r="278" spans="1:9">
      <c r="A278" s="81"/>
      <c r="B278" s="112"/>
      <c r="C278" s="113"/>
      <c r="D278" s="120">
        <v>4</v>
      </c>
      <c r="E278" s="6">
        <f>COUNTIF(E274:E277,"x")</f>
        <v>4</v>
      </c>
      <c r="F278" s="6">
        <f>COUNTIF(F274:F277,"x")</f>
        <v>0</v>
      </c>
      <c r="G278" s="6">
        <f>COUNTIF(G274:G277,"x")</f>
        <v>0</v>
      </c>
      <c r="H278" s="10">
        <f>COUNTIF(H274:H277,"x")</f>
        <v>0</v>
      </c>
      <c r="I278" s="115"/>
    </row>
    <row r="279" spans="1:9">
      <c r="A279" s="81"/>
      <c r="B279" s="112"/>
      <c r="C279" s="113"/>
      <c r="D279" s="121"/>
      <c r="E279" s="136">
        <f>E278/D278*1</f>
        <v>1</v>
      </c>
      <c r="F279" s="136">
        <f>F278/D278*1</f>
        <v>0</v>
      </c>
      <c r="G279" s="136">
        <f>G278/D278*1</f>
        <v>0</v>
      </c>
      <c r="H279" s="136">
        <f>H278/D278*1</f>
        <v>0</v>
      </c>
      <c r="I279" s="115"/>
    </row>
    <row r="280" spans="1:9" s="101" customFormat="1" ht="16.5" customHeight="1">
      <c r="A280" s="94" t="s">
        <v>285</v>
      </c>
      <c r="B280" s="95"/>
      <c r="C280" s="96"/>
      <c r="D280" s="104"/>
      <c r="E280" s="104"/>
      <c r="F280" s="104"/>
      <c r="G280" s="104"/>
      <c r="H280" s="104"/>
      <c r="I280" s="105"/>
    </row>
    <row r="281" spans="1:9">
      <c r="A281" s="57"/>
      <c r="B281" s="51"/>
      <c r="C281" s="17">
        <v>132</v>
      </c>
      <c r="D281" s="21" t="s">
        <v>162</v>
      </c>
      <c r="E281" s="17" t="s">
        <v>7</v>
      </c>
      <c r="F281" s="17"/>
      <c r="G281" s="17"/>
      <c r="H281" s="68"/>
      <c r="I281" s="1"/>
    </row>
    <row r="282" spans="1:9">
      <c r="A282" s="57"/>
      <c r="B282" s="51"/>
      <c r="C282" s="17">
        <v>133</v>
      </c>
      <c r="D282" s="21" t="s">
        <v>163</v>
      </c>
      <c r="E282" s="17" t="s">
        <v>7</v>
      </c>
      <c r="F282" s="17"/>
      <c r="G282" s="17"/>
      <c r="H282" s="68"/>
      <c r="I282" s="1"/>
    </row>
    <row r="283" spans="1:9" ht="28.8">
      <c r="A283" s="57"/>
      <c r="B283" s="51"/>
      <c r="C283" s="17" t="s">
        <v>164</v>
      </c>
      <c r="D283" s="21" t="s">
        <v>165</v>
      </c>
      <c r="E283" s="17" t="s">
        <v>7</v>
      </c>
      <c r="F283" s="17"/>
      <c r="G283" s="17"/>
      <c r="H283" s="68"/>
      <c r="I283" s="1"/>
    </row>
    <row r="284" spans="1:9">
      <c r="A284" s="57"/>
      <c r="B284" s="51"/>
      <c r="C284" s="17" t="s">
        <v>166</v>
      </c>
      <c r="D284" s="21" t="s">
        <v>167</v>
      </c>
      <c r="E284" s="17"/>
      <c r="F284" s="17" t="s">
        <v>7</v>
      </c>
      <c r="G284" s="17"/>
      <c r="H284" s="68"/>
      <c r="I284" s="1"/>
    </row>
    <row r="285" spans="1:9">
      <c r="A285" s="164"/>
      <c r="B285" s="165"/>
      <c r="C285" s="17">
        <v>134</v>
      </c>
      <c r="D285" s="21" t="s">
        <v>168</v>
      </c>
      <c r="E285" s="17"/>
      <c r="F285" s="17" t="s">
        <v>7</v>
      </c>
      <c r="G285" s="17"/>
      <c r="H285" s="68"/>
      <c r="I285" s="1"/>
    </row>
    <row r="286" spans="1:9">
      <c r="A286" s="57"/>
      <c r="B286" s="60"/>
      <c r="C286" s="116"/>
      <c r="D286" s="118">
        <v>5</v>
      </c>
      <c r="E286" s="59">
        <f>COUNTIF(E281:E285,"x")</f>
        <v>3</v>
      </c>
      <c r="F286" s="59">
        <f>COUNTIF(F281:F285,"x")</f>
        <v>2</v>
      </c>
      <c r="G286" s="59">
        <f>COUNTIF(G281:G285,"x")</f>
        <v>0</v>
      </c>
      <c r="H286" s="24">
        <f>COUNTIF(H281:H285,"x")</f>
        <v>0</v>
      </c>
      <c r="I286" s="117"/>
    </row>
    <row r="287" spans="1:9">
      <c r="A287" s="57"/>
      <c r="B287" s="60"/>
      <c r="C287" s="116"/>
      <c r="D287" s="86"/>
      <c r="E287" s="137">
        <f>E286/D286*1</f>
        <v>0.6</v>
      </c>
      <c r="F287" s="137">
        <f>F286/D286*1</f>
        <v>0.4</v>
      </c>
      <c r="G287" s="137">
        <f>G286/D286*1</f>
        <v>0</v>
      </c>
      <c r="H287" s="137">
        <f>H286/D286*1</f>
        <v>0</v>
      </c>
      <c r="I287" s="117"/>
    </row>
    <row r="288" spans="1:9" s="101" customFormat="1" ht="16.5" customHeight="1">
      <c r="A288" s="94" t="s">
        <v>286</v>
      </c>
      <c r="B288" s="95"/>
      <c r="C288" s="96"/>
      <c r="D288" s="104"/>
      <c r="E288" s="104"/>
      <c r="F288" s="104"/>
      <c r="G288" s="104"/>
      <c r="H288" s="104"/>
      <c r="I288" s="105"/>
    </row>
    <row r="289" spans="1:9">
      <c r="A289" s="162"/>
      <c r="B289" s="163"/>
      <c r="C289" s="10">
        <v>135</v>
      </c>
      <c r="D289" s="29" t="s">
        <v>169</v>
      </c>
      <c r="E289" s="10"/>
      <c r="F289" s="10"/>
      <c r="G289" s="10" t="s">
        <v>7</v>
      </c>
      <c r="H289" s="66"/>
      <c r="I289" s="83"/>
    </row>
    <row r="290" spans="1:9">
      <c r="A290" s="81"/>
      <c r="B290" s="82"/>
      <c r="C290" s="10" t="s">
        <v>170</v>
      </c>
      <c r="D290" s="29" t="s">
        <v>171</v>
      </c>
      <c r="E290" s="10"/>
      <c r="F290" s="10" t="s">
        <v>7</v>
      </c>
      <c r="G290" s="10"/>
      <c r="H290" s="66"/>
      <c r="I290" s="83"/>
    </row>
    <row r="291" spans="1:9">
      <c r="A291" s="81"/>
      <c r="B291" s="82"/>
      <c r="C291" s="10" t="s">
        <v>172</v>
      </c>
      <c r="D291" s="7" t="s">
        <v>173</v>
      </c>
      <c r="E291" s="10" t="s">
        <v>7</v>
      </c>
      <c r="F291" s="10"/>
      <c r="G291" s="10"/>
      <c r="H291" s="66"/>
      <c r="I291" s="83"/>
    </row>
    <row r="292" spans="1:9">
      <c r="A292" s="162"/>
      <c r="B292" s="163"/>
      <c r="C292" s="10">
        <v>136</v>
      </c>
      <c r="D292" s="7" t="s">
        <v>174</v>
      </c>
      <c r="E292" s="10"/>
      <c r="F292" s="10" t="s">
        <v>7</v>
      </c>
      <c r="G292" s="10"/>
      <c r="H292" s="66"/>
      <c r="I292" s="83"/>
    </row>
    <row r="293" spans="1:9">
      <c r="A293" s="81"/>
      <c r="B293" s="112"/>
      <c r="C293" s="113"/>
      <c r="D293" s="120">
        <v>4</v>
      </c>
      <c r="E293" s="6">
        <f>COUNTIF(E289:E292,"x")</f>
        <v>1</v>
      </c>
      <c r="F293" s="6">
        <f>COUNTIF(F289:F292,"x")</f>
        <v>2</v>
      </c>
      <c r="G293" s="6">
        <f>COUNTIF(G289:G292,"x")</f>
        <v>1</v>
      </c>
      <c r="H293" s="10">
        <f>COUNTIF(H289:H292,"x")</f>
        <v>0</v>
      </c>
      <c r="I293" s="115"/>
    </row>
    <row r="294" spans="1:9">
      <c r="A294" s="81"/>
      <c r="B294" s="112"/>
      <c r="C294" s="113"/>
      <c r="D294" s="121"/>
      <c r="E294" s="136">
        <f>E293/D293*1</f>
        <v>0.25</v>
      </c>
      <c r="F294" s="136">
        <f>F293/D293*1</f>
        <v>0.5</v>
      </c>
      <c r="G294" s="136">
        <f>G293/D293*1</f>
        <v>0.25</v>
      </c>
      <c r="H294" s="136">
        <f>H293/D293*1</f>
        <v>0</v>
      </c>
      <c r="I294" s="115"/>
    </row>
    <row r="295" spans="1:9" s="101" customFormat="1" ht="16.5" customHeight="1">
      <c r="A295" s="94" t="s">
        <v>287</v>
      </c>
      <c r="B295" s="95"/>
      <c r="C295" s="96"/>
      <c r="D295" s="104"/>
      <c r="E295" s="104"/>
      <c r="F295" s="104"/>
      <c r="G295" s="104"/>
      <c r="H295" s="104"/>
      <c r="I295" s="105"/>
    </row>
    <row r="296" spans="1:9">
      <c r="A296" s="164"/>
      <c r="B296" s="165"/>
      <c r="C296" s="17">
        <v>137</v>
      </c>
      <c r="D296" s="21" t="s">
        <v>175</v>
      </c>
      <c r="E296" s="17" t="s">
        <v>7</v>
      </c>
      <c r="F296" s="17"/>
      <c r="G296" s="17"/>
      <c r="H296" s="68"/>
      <c r="I296" s="1"/>
    </row>
    <row r="297" spans="1:9">
      <c r="A297" s="57"/>
      <c r="B297" s="58"/>
      <c r="C297" s="17">
        <v>138</v>
      </c>
      <c r="D297" s="21" t="s">
        <v>176</v>
      </c>
      <c r="E297" s="17"/>
      <c r="F297" s="17"/>
      <c r="G297" s="17" t="s">
        <v>7</v>
      </c>
      <c r="H297" s="68"/>
      <c r="I297" s="1"/>
    </row>
    <row r="298" spans="1:9">
      <c r="A298" s="57"/>
      <c r="B298" s="60"/>
      <c r="C298" s="116"/>
      <c r="D298" s="118">
        <v>2</v>
      </c>
      <c r="E298" s="59">
        <f>COUNTIF(E296:E297,"x")</f>
        <v>1</v>
      </c>
      <c r="F298" s="59">
        <f>COUNTIF(F296:F297,"x")</f>
        <v>0</v>
      </c>
      <c r="G298" s="59">
        <f>COUNTIF(G296:G297,"x")</f>
        <v>1</v>
      </c>
      <c r="H298" s="24">
        <f>COUNTIF(H296:H297,"x")</f>
        <v>0</v>
      </c>
      <c r="I298" s="117"/>
    </row>
    <row r="299" spans="1:9">
      <c r="A299" s="57"/>
      <c r="B299" s="60"/>
      <c r="C299" s="116"/>
      <c r="D299" s="86"/>
      <c r="E299" s="137">
        <f>E298/D298*1</f>
        <v>0.5</v>
      </c>
      <c r="F299" s="137">
        <f>F298/D298*1</f>
        <v>0</v>
      </c>
      <c r="G299" s="137">
        <f>G298/D298*1</f>
        <v>0.5</v>
      </c>
      <c r="H299" s="137">
        <f>H298/D298*1</f>
        <v>0</v>
      </c>
      <c r="I299" s="117"/>
    </row>
    <row r="300" spans="1:9" s="101" customFormat="1" ht="16.5" customHeight="1">
      <c r="A300" s="94" t="s">
        <v>288</v>
      </c>
      <c r="B300" s="95"/>
      <c r="C300" s="96"/>
      <c r="D300" s="104"/>
      <c r="E300" s="104"/>
      <c r="F300" s="104"/>
      <c r="G300" s="104"/>
      <c r="H300" s="104"/>
      <c r="I300" s="105"/>
    </row>
    <row r="301" spans="1:9">
      <c r="A301" s="162"/>
      <c r="B301" s="163"/>
      <c r="C301" s="10">
        <v>139</v>
      </c>
      <c r="D301" s="29" t="s">
        <v>177</v>
      </c>
      <c r="E301" s="10"/>
      <c r="F301" s="10" t="s">
        <v>7</v>
      </c>
      <c r="G301" s="10"/>
      <c r="H301" s="66"/>
      <c r="I301" s="83"/>
    </row>
    <row r="302" spans="1:9">
      <c r="A302" s="81"/>
      <c r="B302" s="112"/>
      <c r="C302" s="113"/>
      <c r="D302" s="120">
        <v>1</v>
      </c>
      <c r="E302" s="6">
        <f>COUNTIF(E301,"x")</f>
        <v>0</v>
      </c>
      <c r="F302" s="6">
        <f>COUNTIF(F301,"x")</f>
        <v>1</v>
      </c>
      <c r="G302" s="6">
        <f>COUNTIF(G301,"x")</f>
        <v>0</v>
      </c>
      <c r="H302" s="10">
        <f>COUNTIF(H301,"x")</f>
        <v>0</v>
      </c>
      <c r="I302" s="115"/>
    </row>
    <row r="303" spans="1:9">
      <c r="A303" s="81"/>
      <c r="B303" s="112"/>
      <c r="C303" s="113"/>
      <c r="D303" s="121"/>
      <c r="E303" s="136">
        <f>E302/D302*1</f>
        <v>0</v>
      </c>
      <c r="F303" s="136">
        <f>F302/D302*1</f>
        <v>1</v>
      </c>
      <c r="G303" s="136">
        <f>G302/D302*1</f>
        <v>0</v>
      </c>
      <c r="H303" s="136">
        <f>H302/D302*1</f>
        <v>0</v>
      </c>
      <c r="I303" s="115"/>
    </row>
    <row r="304" spans="1:9" s="101" customFormat="1" ht="16.5" customHeight="1">
      <c r="A304" s="94" t="s">
        <v>289</v>
      </c>
      <c r="B304" s="95"/>
      <c r="C304" s="96"/>
      <c r="D304" s="104"/>
      <c r="E304" s="104"/>
      <c r="F304" s="104"/>
      <c r="G304" s="104"/>
      <c r="H304" s="104"/>
      <c r="I304" s="105"/>
    </row>
    <row r="305" spans="1:9">
      <c r="A305" s="164"/>
      <c r="B305" s="165"/>
      <c r="C305" s="17">
        <v>140</v>
      </c>
      <c r="D305" s="21" t="s">
        <v>178</v>
      </c>
      <c r="E305" s="17"/>
      <c r="F305" s="17" t="s">
        <v>7</v>
      </c>
      <c r="G305" s="17"/>
      <c r="H305" s="68"/>
      <c r="I305" s="1"/>
    </row>
    <row r="306" spans="1:9">
      <c r="A306" s="57"/>
      <c r="B306" s="58"/>
      <c r="C306" s="17">
        <v>141</v>
      </c>
      <c r="D306" s="21" t="s">
        <v>179</v>
      </c>
      <c r="E306" s="17"/>
      <c r="F306" s="17"/>
      <c r="G306" s="17" t="s">
        <v>7</v>
      </c>
      <c r="H306" s="68"/>
      <c r="I306" s="1"/>
    </row>
    <row r="307" spans="1:9">
      <c r="A307" s="57"/>
      <c r="B307" s="58"/>
      <c r="C307" s="17">
        <v>142</v>
      </c>
      <c r="D307" s="21" t="s">
        <v>180</v>
      </c>
      <c r="E307" s="17"/>
      <c r="F307" s="17"/>
      <c r="G307" s="17" t="s">
        <v>7</v>
      </c>
      <c r="H307" s="68"/>
      <c r="I307" s="1"/>
    </row>
    <row r="308" spans="1:9" ht="28.8">
      <c r="A308" s="57"/>
      <c r="B308" s="58"/>
      <c r="C308" s="17">
        <v>143</v>
      </c>
      <c r="D308" s="21" t="s">
        <v>181</v>
      </c>
      <c r="E308" s="17" t="s">
        <v>7</v>
      </c>
      <c r="F308" s="17"/>
      <c r="G308" s="17"/>
      <c r="H308" s="68"/>
      <c r="I308" s="1"/>
    </row>
    <row r="309" spans="1:9">
      <c r="A309" s="57"/>
      <c r="B309" s="58"/>
      <c r="C309" s="17">
        <v>144</v>
      </c>
      <c r="D309" s="21" t="s">
        <v>182</v>
      </c>
      <c r="E309" s="17"/>
      <c r="F309" s="17" t="s">
        <v>7</v>
      </c>
      <c r="G309" s="17"/>
      <c r="H309" s="68"/>
      <c r="I309" s="1"/>
    </row>
    <row r="310" spans="1:9">
      <c r="A310" s="57"/>
      <c r="B310" s="58"/>
      <c r="C310" s="17">
        <v>145</v>
      </c>
      <c r="D310" s="21" t="s">
        <v>183</v>
      </c>
      <c r="E310" s="17" t="s">
        <v>7</v>
      </c>
      <c r="F310" s="17"/>
      <c r="G310" s="17"/>
      <c r="H310" s="68"/>
      <c r="I310" s="1"/>
    </row>
    <row r="311" spans="1:9" ht="28.8">
      <c r="A311" s="57"/>
      <c r="B311" s="58"/>
      <c r="C311" s="17">
        <v>146</v>
      </c>
      <c r="D311" s="21" t="s">
        <v>184</v>
      </c>
      <c r="E311" s="17"/>
      <c r="F311" s="17" t="s">
        <v>7</v>
      </c>
      <c r="G311" s="17"/>
      <c r="H311" s="68"/>
      <c r="I311" s="1"/>
    </row>
    <row r="312" spans="1:9" ht="28.8">
      <c r="A312" s="57"/>
      <c r="B312" s="58"/>
      <c r="C312" s="17" t="s">
        <v>185</v>
      </c>
      <c r="D312" s="21" t="s">
        <v>186</v>
      </c>
      <c r="E312" s="17" t="s">
        <v>7</v>
      </c>
      <c r="F312" s="17"/>
      <c r="G312" s="17"/>
      <c r="H312" s="68"/>
      <c r="I312" s="1"/>
    </row>
    <row r="313" spans="1:9" ht="28.8">
      <c r="A313" s="57"/>
      <c r="B313" s="58"/>
      <c r="C313" s="17" t="s">
        <v>187</v>
      </c>
      <c r="D313" s="22" t="s">
        <v>188</v>
      </c>
      <c r="E313" s="17" t="s">
        <v>7</v>
      </c>
      <c r="F313" s="17"/>
      <c r="G313" s="17"/>
      <c r="H313" s="68"/>
      <c r="I313" s="1"/>
    </row>
    <row r="314" spans="1:9" ht="28.8">
      <c r="A314" s="57"/>
      <c r="B314" s="58"/>
      <c r="C314" s="17" t="s">
        <v>189</v>
      </c>
      <c r="D314" s="21" t="s">
        <v>190</v>
      </c>
      <c r="E314" s="17" t="s">
        <v>7</v>
      </c>
      <c r="F314" s="17"/>
      <c r="G314" s="17"/>
      <c r="H314" s="68"/>
      <c r="I314" s="1"/>
    </row>
    <row r="315" spans="1:9">
      <c r="A315" s="57"/>
      <c r="B315" s="58"/>
      <c r="C315" s="17">
        <v>147</v>
      </c>
      <c r="D315" s="21" t="s">
        <v>191</v>
      </c>
      <c r="E315" s="17"/>
      <c r="F315" s="17" t="s">
        <v>7</v>
      </c>
      <c r="G315" s="17"/>
      <c r="H315" s="68"/>
      <c r="I315" s="1"/>
    </row>
    <row r="316" spans="1:9">
      <c r="A316" s="57"/>
      <c r="B316" s="58"/>
      <c r="C316" s="17">
        <v>148</v>
      </c>
      <c r="D316" s="21" t="s">
        <v>192</v>
      </c>
      <c r="E316" s="17" t="s">
        <v>7</v>
      </c>
      <c r="F316" s="17"/>
      <c r="G316" s="17"/>
      <c r="H316" s="68"/>
      <c r="I316" s="1"/>
    </row>
    <row r="317" spans="1:9" ht="28.8">
      <c r="A317" s="57"/>
      <c r="B317" s="58"/>
      <c r="C317" s="17">
        <v>149</v>
      </c>
      <c r="D317" s="21" t="s">
        <v>193</v>
      </c>
      <c r="E317" s="17"/>
      <c r="F317" s="17" t="s">
        <v>7</v>
      </c>
      <c r="G317" s="17"/>
      <c r="H317" s="68"/>
      <c r="I317" s="1"/>
    </row>
    <row r="318" spans="1:9">
      <c r="A318" s="164"/>
      <c r="B318" s="165"/>
      <c r="C318" s="17">
        <v>150</v>
      </c>
      <c r="D318" s="21" t="s">
        <v>194</v>
      </c>
      <c r="E318" s="17" t="s">
        <v>7</v>
      </c>
      <c r="F318" s="17"/>
      <c r="G318" s="17"/>
      <c r="H318" s="68"/>
      <c r="I318" s="1"/>
    </row>
    <row r="319" spans="1:9">
      <c r="A319" s="57"/>
      <c r="B319" s="60"/>
      <c r="C319" s="116"/>
      <c r="D319" s="118">
        <v>14</v>
      </c>
      <c r="E319" s="59">
        <f>COUNTIF(E305:E318,"x")</f>
        <v>7</v>
      </c>
      <c r="F319" s="59">
        <f>COUNTIF(F305:F318,"x")</f>
        <v>5</v>
      </c>
      <c r="G319" s="59">
        <f>COUNTIF(G305:G318,"x")</f>
        <v>2</v>
      </c>
      <c r="H319" s="24">
        <f>COUNTIF(H305:H318,"x")</f>
        <v>0</v>
      </c>
      <c r="I319" s="117"/>
    </row>
    <row r="320" spans="1:9">
      <c r="A320" s="57"/>
      <c r="B320" s="60"/>
      <c r="C320" s="116"/>
      <c r="D320" s="86"/>
      <c r="E320" s="137">
        <f>E319/D319*1</f>
        <v>0.5</v>
      </c>
      <c r="F320" s="137">
        <f>F319/D319*1</f>
        <v>0.35714285714285715</v>
      </c>
      <c r="G320" s="137">
        <f>G319/D319*1</f>
        <v>0.14285714285714285</v>
      </c>
      <c r="H320" s="137">
        <f>H319/D319*1</f>
        <v>0</v>
      </c>
      <c r="I320" s="117"/>
    </row>
    <row r="321" spans="1:9" s="101" customFormat="1" ht="16.5" customHeight="1">
      <c r="A321" s="94" t="s">
        <v>290</v>
      </c>
      <c r="B321" s="95"/>
      <c r="C321" s="96"/>
      <c r="D321" s="104"/>
      <c r="E321" s="104"/>
      <c r="F321" s="104"/>
      <c r="G321" s="104"/>
      <c r="H321" s="104"/>
      <c r="I321" s="105"/>
    </row>
    <row r="322" spans="1:9" ht="28.8">
      <c r="A322" s="162"/>
      <c r="B322" s="163"/>
      <c r="C322" s="10">
        <v>151</v>
      </c>
      <c r="D322" s="29" t="s">
        <v>195</v>
      </c>
      <c r="E322" s="10" t="s">
        <v>7</v>
      </c>
      <c r="F322" s="10"/>
      <c r="G322" s="10"/>
      <c r="H322" s="66"/>
      <c r="I322" s="83"/>
    </row>
    <row r="323" spans="1:9" ht="28.8">
      <c r="A323" s="81"/>
      <c r="B323" s="82"/>
      <c r="C323" s="10">
        <v>152</v>
      </c>
      <c r="D323" s="29" t="s">
        <v>196</v>
      </c>
      <c r="E323" s="10" t="s">
        <v>7</v>
      </c>
      <c r="F323" s="10"/>
      <c r="G323" s="10"/>
      <c r="H323" s="66"/>
      <c r="I323" s="83"/>
    </row>
    <row r="324" spans="1:9">
      <c r="A324" s="81"/>
      <c r="B324" s="82"/>
      <c r="C324" s="10">
        <v>153</v>
      </c>
      <c r="D324" s="29" t="s">
        <v>197</v>
      </c>
      <c r="E324" s="10" t="s">
        <v>7</v>
      </c>
      <c r="F324" s="10"/>
      <c r="G324" s="10"/>
      <c r="H324" s="66"/>
      <c r="I324" s="83"/>
    </row>
    <row r="325" spans="1:9">
      <c r="A325" s="81"/>
      <c r="B325" s="112"/>
      <c r="C325" s="113"/>
      <c r="D325" s="120">
        <v>3</v>
      </c>
      <c r="E325" s="6">
        <f>COUNTIF(E322:E324,"x")</f>
        <v>3</v>
      </c>
      <c r="F325" s="6">
        <f>COUNTIF(F322:F324,"x")</f>
        <v>0</v>
      </c>
      <c r="G325" s="6">
        <f>COUNTIF(G322:G324,"x")</f>
        <v>0</v>
      </c>
      <c r="H325" s="10">
        <f>COUNTIF(H322:H324,"x")</f>
        <v>0</v>
      </c>
      <c r="I325" s="115"/>
    </row>
    <row r="326" spans="1:9">
      <c r="A326" s="81"/>
      <c r="B326" s="112"/>
      <c r="C326" s="113"/>
      <c r="D326" s="121"/>
      <c r="E326" s="136">
        <f>E325/D325*1</f>
        <v>1</v>
      </c>
      <c r="F326" s="136">
        <f>F325/D325*1</f>
        <v>0</v>
      </c>
      <c r="G326" s="136">
        <f>G325/D325*1</f>
        <v>0</v>
      </c>
      <c r="H326" s="136">
        <f>H325/D325*1</f>
        <v>0</v>
      </c>
      <c r="I326" s="115"/>
    </row>
    <row r="327" spans="1:9" s="101" customFormat="1" ht="16.5" customHeight="1">
      <c r="A327" s="94" t="s">
        <v>291</v>
      </c>
      <c r="B327" s="95"/>
      <c r="C327" s="96"/>
      <c r="D327" s="104"/>
      <c r="E327" s="104"/>
      <c r="F327" s="104"/>
      <c r="G327" s="104"/>
      <c r="H327" s="104"/>
      <c r="I327" s="105"/>
    </row>
    <row r="328" spans="1:9">
      <c r="A328" s="164"/>
      <c r="B328" s="165"/>
      <c r="C328" s="17">
        <v>154</v>
      </c>
      <c r="D328" s="21" t="s">
        <v>198</v>
      </c>
      <c r="E328" s="17"/>
      <c r="F328" s="17" t="s">
        <v>7</v>
      </c>
      <c r="G328" s="17"/>
      <c r="H328" s="68"/>
      <c r="I328" s="1"/>
    </row>
    <row r="329" spans="1:9">
      <c r="A329" s="57"/>
      <c r="B329" s="58"/>
      <c r="C329" s="17">
        <v>155</v>
      </c>
      <c r="D329" s="21" t="s">
        <v>199</v>
      </c>
      <c r="E329" s="17" t="s">
        <v>7</v>
      </c>
      <c r="F329" s="17"/>
      <c r="G329" s="17"/>
      <c r="H329" s="68"/>
      <c r="I329" s="1"/>
    </row>
    <row r="330" spans="1:9">
      <c r="A330" s="57"/>
      <c r="B330" s="58"/>
      <c r="C330" s="17">
        <v>156</v>
      </c>
      <c r="D330" s="21" t="s">
        <v>200</v>
      </c>
      <c r="E330" s="17" t="s">
        <v>7</v>
      </c>
      <c r="F330" s="17"/>
      <c r="G330" s="17"/>
      <c r="H330" s="68"/>
      <c r="I330" s="1"/>
    </row>
    <row r="331" spans="1:9">
      <c r="A331" s="57"/>
      <c r="B331" s="58"/>
      <c r="C331" s="17" t="s">
        <v>201</v>
      </c>
      <c r="D331" s="21" t="s">
        <v>202</v>
      </c>
      <c r="E331" s="17" t="s">
        <v>7</v>
      </c>
      <c r="F331" s="17"/>
      <c r="G331" s="17"/>
      <c r="H331" s="68"/>
      <c r="I331" s="1"/>
    </row>
    <row r="332" spans="1:9">
      <c r="A332" s="57"/>
      <c r="B332" s="58"/>
      <c r="C332" s="17" t="s">
        <v>203</v>
      </c>
      <c r="D332" s="21" t="s">
        <v>204</v>
      </c>
      <c r="E332" s="17" t="s">
        <v>7</v>
      </c>
      <c r="F332" s="17"/>
      <c r="G332" s="17"/>
      <c r="H332" s="68"/>
      <c r="I332" s="1"/>
    </row>
    <row r="333" spans="1:9">
      <c r="A333" s="57"/>
      <c r="B333" s="58"/>
      <c r="C333" s="17" t="s">
        <v>205</v>
      </c>
      <c r="D333" s="21" t="s">
        <v>206</v>
      </c>
      <c r="E333" s="17"/>
      <c r="F333" s="17"/>
      <c r="G333" s="17"/>
      <c r="H333" s="68" t="s">
        <v>7</v>
      </c>
      <c r="I333" s="1"/>
    </row>
    <row r="334" spans="1:9">
      <c r="A334" s="164"/>
      <c r="B334" s="165"/>
      <c r="C334" s="17" t="s">
        <v>207</v>
      </c>
      <c r="D334" s="21" t="s">
        <v>208</v>
      </c>
      <c r="E334" s="17"/>
      <c r="F334" s="17" t="s">
        <v>7</v>
      </c>
      <c r="G334" s="17"/>
      <c r="H334" s="68"/>
      <c r="I334" s="1"/>
    </row>
    <row r="335" spans="1:9">
      <c r="A335" s="57"/>
      <c r="B335" s="60"/>
      <c r="C335" s="116"/>
      <c r="D335" s="118">
        <v>7</v>
      </c>
      <c r="E335" s="59">
        <f>COUNTIF(E328:E334,"x")</f>
        <v>4</v>
      </c>
      <c r="F335" s="59">
        <f>COUNTIF(F328:F334,"x")</f>
        <v>2</v>
      </c>
      <c r="G335" s="59">
        <f>COUNTIF(G328:G334,"x")</f>
        <v>0</v>
      </c>
      <c r="H335" s="24">
        <f>COUNTIF(H328:H334,"x")</f>
        <v>1</v>
      </c>
      <c r="I335" s="117"/>
    </row>
    <row r="336" spans="1:9">
      <c r="A336" s="57"/>
      <c r="B336" s="60"/>
      <c r="C336" s="116"/>
      <c r="D336" s="86"/>
      <c r="E336" s="137">
        <f>E335/D335*1</f>
        <v>0.5714285714285714</v>
      </c>
      <c r="F336" s="137">
        <f>F335/D335*1</f>
        <v>0.2857142857142857</v>
      </c>
      <c r="G336" s="137">
        <f>G335/D335*1</f>
        <v>0</v>
      </c>
      <c r="H336" s="137">
        <f>H335/D335*1</f>
        <v>0.14285714285714285</v>
      </c>
      <c r="I336" s="117"/>
    </row>
    <row r="337" spans="1:9" s="101" customFormat="1" ht="16.5" customHeight="1">
      <c r="A337" s="94" t="s">
        <v>292</v>
      </c>
      <c r="B337" s="95"/>
      <c r="C337" s="96"/>
      <c r="D337" s="104"/>
      <c r="E337" s="104"/>
      <c r="F337" s="104"/>
      <c r="G337" s="104"/>
      <c r="H337" s="104"/>
      <c r="I337" s="105"/>
    </row>
    <row r="338" spans="1:9">
      <c r="A338" s="162"/>
      <c r="B338" s="163"/>
      <c r="C338" s="10">
        <v>157</v>
      </c>
      <c r="D338" s="29" t="s">
        <v>209</v>
      </c>
      <c r="E338" s="10" t="s">
        <v>7</v>
      </c>
      <c r="F338" s="10"/>
      <c r="G338" s="10"/>
      <c r="H338" s="66"/>
      <c r="I338" s="83"/>
    </row>
    <row r="339" spans="1:9" ht="28.8">
      <c r="A339" s="81"/>
      <c r="B339" s="82"/>
      <c r="C339" s="10">
        <v>158</v>
      </c>
      <c r="D339" s="29" t="s">
        <v>210</v>
      </c>
      <c r="E339" s="10" t="s">
        <v>7</v>
      </c>
      <c r="F339" s="10"/>
      <c r="G339" s="10"/>
      <c r="H339" s="66"/>
      <c r="I339" s="83"/>
    </row>
    <row r="340" spans="1:9">
      <c r="A340" s="81"/>
      <c r="B340" s="112"/>
      <c r="C340" s="113"/>
      <c r="D340" s="120">
        <v>2</v>
      </c>
      <c r="E340" s="6">
        <f>COUNTIF(E338:E339,"x")</f>
        <v>2</v>
      </c>
      <c r="F340" s="6">
        <f>COUNTIF(F338:F339,"x")</f>
        <v>0</v>
      </c>
      <c r="G340" s="6">
        <f>COUNTIF(G338:G339,"x")</f>
        <v>0</v>
      </c>
      <c r="H340" s="10">
        <f>COUNTIF(H338:H339,"x")</f>
        <v>0</v>
      </c>
      <c r="I340" s="115"/>
    </row>
    <row r="341" spans="1:9">
      <c r="A341" s="81"/>
      <c r="B341" s="112"/>
      <c r="C341" s="113"/>
      <c r="D341" s="121"/>
      <c r="E341" s="136">
        <f>E340/D340*1</f>
        <v>1</v>
      </c>
      <c r="F341" s="136">
        <f>F340/D340*1</f>
        <v>0</v>
      </c>
      <c r="G341" s="136">
        <f>G340/D340*1</f>
        <v>0</v>
      </c>
      <c r="H341" s="136">
        <f>H340/D340*1</f>
        <v>0</v>
      </c>
      <c r="I341" s="115"/>
    </row>
    <row r="342" spans="1:9" s="101" customFormat="1" ht="16.5" customHeight="1">
      <c r="A342" s="94" t="s">
        <v>293</v>
      </c>
      <c r="B342" s="95"/>
      <c r="C342" s="96"/>
      <c r="D342" s="104"/>
      <c r="E342" s="104"/>
      <c r="F342" s="104"/>
      <c r="G342" s="104"/>
      <c r="H342" s="104"/>
      <c r="I342" s="105"/>
    </row>
    <row r="343" spans="1:9" ht="28.8">
      <c r="A343" s="164"/>
      <c r="B343" s="165"/>
      <c r="C343" s="17">
        <v>159</v>
      </c>
      <c r="D343" s="21" t="s">
        <v>211</v>
      </c>
      <c r="E343" s="17" t="s">
        <v>7</v>
      </c>
      <c r="F343" s="17"/>
      <c r="G343" s="17"/>
      <c r="H343" s="68"/>
      <c r="I343" s="1"/>
    </row>
    <row r="344" spans="1:9">
      <c r="A344" s="57"/>
      <c r="B344" s="58"/>
      <c r="C344" s="17">
        <v>160</v>
      </c>
      <c r="D344" s="21" t="s">
        <v>212</v>
      </c>
      <c r="E344" s="17"/>
      <c r="F344" s="17" t="s">
        <v>7</v>
      </c>
      <c r="G344" s="17"/>
      <c r="H344" s="68"/>
      <c r="I344" s="1"/>
    </row>
    <row r="345" spans="1:9" ht="28.8">
      <c r="A345" s="57"/>
      <c r="B345" s="58"/>
      <c r="C345" s="17">
        <v>161</v>
      </c>
      <c r="D345" s="21" t="s">
        <v>213</v>
      </c>
      <c r="E345" s="17"/>
      <c r="F345" s="17" t="s">
        <v>7</v>
      </c>
      <c r="G345" s="17"/>
      <c r="H345" s="68"/>
      <c r="I345" s="1"/>
    </row>
    <row r="346" spans="1:9">
      <c r="A346" s="57"/>
      <c r="B346" s="58"/>
      <c r="C346" s="17">
        <v>162</v>
      </c>
      <c r="D346" s="36" t="s">
        <v>214</v>
      </c>
      <c r="E346" s="17"/>
      <c r="F346" s="17" t="s">
        <v>7</v>
      </c>
      <c r="G346" s="17"/>
      <c r="H346" s="69"/>
      <c r="I346" s="1"/>
    </row>
    <row r="347" spans="1:9">
      <c r="A347" s="57"/>
      <c r="B347" s="60"/>
      <c r="C347" s="116"/>
      <c r="D347" s="118">
        <v>4</v>
      </c>
      <c r="E347" s="59">
        <f>COUNTIF(E343:E346,"x")</f>
        <v>1</v>
      </c>
      <c r="F347" s="59">
        <f>COUNTIF(F343:F346,"x")</f>
        <v>3</v>
      </c>
      <c r="G347" s="59">
        <f>COUNTIF(G343:G346,"x")</f>
        <v>0</v>
      </c>
      <c r="H347" s="24">
        <f>COUNTIF(H343:H346,"x")</f>
        <v>0</v>
      </c>
      <c r="I347" s="117"/>
    </row>
    <row r="348" spans="1:9" ht="15" thickBot="1">
      <c r="A348" s="57"/>
      <c r="B348" s="60"/>
      <c r="C348" s="116"/>
      <c r="D348" s="86"/>
      <c r="E348" s="137">
        <f>E347/D347*1</f>
        <v>0.25</v>
      </c>
      <c r="F348" s="137">
        <f>F347/D347*1</f>
        <v>0.75</v>
      </c>
      <c r="G348" s="137">
        <f>G347/D347*1</f>
        <v>0</v>
      </c>
      <c r="H348" s="137">
        <f>H347/D347*1</f>
        <v>0</v>
      </c>
      <c r="I348" s="117"/>
    </row>
    <row r="349" spans="1:9">
      <c r="A349" s="168"/>
      <c r="B349" s="169"/>
      <c r="C349" s="169"/>
      <c r="D349" s="149">
        <v>52</v>
      </c>
      <c r="E349" s="147">
        <f>COUNTIF(E262:E346,"x")</f>
        <v>31</v>
      </c>
      <c r="F349" s="147">
        <f>COUNTIF(F262:F346,"x")</f>
        <v>16</v>
      </c>
      <c r="G349" s="147">
        <f>COUNTIF(G262:G346,"x")</f>
        <v>4</v>
      </c>
      <c r="H349" s="148">
        <f>COUNTIF(H262:H346,"x")</f>
        <v>1</v>
      </c>
      <c r="I349" s="107"/>
    </row>
    <row r="350" spans="1:9" ht="15" thickBot="1">
      <c r="A350" s="170"/>
      <c r="B350" s="171"/>
      <c r="C350" s="171"/>
      <c r="D350" s="143"/>
      <c r="E350" s="141">
        <f>E349/D349*1</f>
        <v>0.59615384615384615</v>
      </c>
      <c r="F350" s="141">
        <f>F349/D349*1</f>
        <v>0.30769230769230771</v>
      </c>
      <c r="G350" s="141">
        <f>G349/D349*1</f>
        <v>7.6923076923076927E-2</v>
      </c>
      <c r="H350" s="142">
        <f>H349/D349*1</f>
        <v>1.9230769230769232E-2</v>
      </c>
      <c r="I350" s="107"/>
    </row>
    <row r="351" spans="1:9" s="52" customFormat="1" ht="36" customHeight="1">
      <c r="A351" s="166" t="s">
        <v>256</v>
      </c>
      <c r="B351" s="167"/>
      <c r="C351" s="167"/>
      <c r="D351" s="167"/>
      <c r="E351" s="54"/>
      <c r="F351" s="55"/>
      <c r="G351" s="54"/>
      <c r="H351" s="184"/>
      <c r="I351" s="185"/>
    </row>
    <row r="352" spans="1:9" ht="15.6">
      <c r="A352" s="2"/>
      <c r="B352" s="2"/>
      <c r="C352" s="2"/>
      <c r="D352" s="3" t="s">
        <v>1</v>
      </c>
      <c r="E352" s="4" t="s">
        <v>2</v>
      </c>
      <c r="F352" s="48" t="s">
        <v>3</v>
      </c>
      <c r="G352" s="49" t="s">
        <v>4</v>
      </c>
      <c r="H352" s="56" t="s">
        <v>5</v>
      </c>
      <c r="I352" s="77" t="s">
        <v>258</v>
      </c>
    </row>
    <row r="353" spans="1:9" s="101" customFormat="1" ht="56.25" customHeight="1">
      <c r="A353" s="193" t="s">
        <v>294</v>
      </c>
      <c r="B353" s="194"/>
      <c r="C353" s="194"/>
      <c r="D353" s="194"/>
      <c r="E353" s="194"/>
      <c r="F353" s="194"/>
      <c r="G353" s="194"/>
      <c r="H353" s="194"/>
      <c r="I353" s="195"/>
    </row>
    <row r="354" spans="1:9" ht="28.8">
      <c r="A354" s="196"/>
      <c r="B354" s="197"/>
      <c r="C354" s="6">
        <v>163</v>
      </c>
      <c r="D354" s="31" t="s">
        <v>215</v>
      </c>
      <c r="E354" s="6" t="s">
        <v>7</v>
      </c>
      <c r="F354" s="6"/>
      <c r="G354" s="6"/>
      <c r="H354" s="63"/>
      <c r="I354" s="106"/>
    </row>
    <row r="355" spans="1:9" ht="28.8">
      <c r="A355" s="81"/>
      <c r="B355" s="82"/>
      <c r="C355" s="10">
        <v>164</v>
      </c>
      <c r="D355" s="29" t="s">
        <v>216</v>
      </c>
      <c r="E355" s="10" t="s">
        <v>7</v>
      </c>
      <c r="F355" s="10"/>
      <c r="G355" s="10"/>
      <c r="H355" s="66"/>
      <c r="I355" s="83"/>
    </row>
    <row r="356" spans="1:9">
      <c r="A356" s="81"/>
      <c r="B356" s="82"/>
      <c r="C356" s="10">
        <v>165</v>
      </c>
      <c r="D356" s="29" t="s">
        <v>217</v>
      </c>
      <c r="E356" s="10" t="s">
        <v>7</v>
      </c>
      <c r="F356" s="10"/>
      <c r="G356" s="10"/>
      <c r="H356" s="66"/>
      <c r="I356" s="83"/>
    </row>
    <row r="357" spans="1:9">
      <c r="A357" s="81"/>
      <c r="B357" s="82"/>
      <c r="C357" s="10">
        <v>166</v>
      </c>
      <c r="D357" s="29" t="s">
        <v>218</v>
      </c>
      <c r="E357" s="10"/>
      <c r="F357" s="10" t="s">
        <v>7</v>
      </c>
      <c r="G357" s="10"/>
      <c r="H357" s="66"/>
      <c r="I357" s="83"/>
    </row>
    <row r="358" spans="1:9">
      <c r="A358" s="81"/>
      <c r="B358" s="82"/>
      <c r="C358" s="10">
        <v>167</v>
      </c>
      <c r="D358" s="29" t="s">
        <v>219</v>
      </c>
      <c r="E358" s="10" t="s">
        <v>7</v>
      </c>
      <c r="F358" s="10"/>
      <c r="G358" s="10"/>
      <c r="H358" s="66"/>
      <c r="I358" s="83"/>
    </row>
    <row r="359" spans="1:9">
      <c r="A359" s="81"/>
      <c r="B359" s="112"/>
      <c r="C359" s="113"/>
      <c r="D359" s="120">
        <v>5</v>
      </c>
      <c r="E359" s="6">
        <f>COUNTIF(E354:E358,"x")</f>
        <v>4</v>
      </c>
      <c r="F359" s="6">
        <f>COUNTIF(F354:F358,"x")</f>
        <v>1</v>
      </c>
      <c r="G359" s="6">
        <f>COUNTIF(G354:G358,"x")</f>
        <v>0</v>
      </c>
      <c r="H359" s="10">
        <f>COUNTIF(H354:H358,"x")</f>
        <v>0</v>
      </c>
      <c r="I359" s="115"/>
    </row>
    <row r="360" spans="1:9">
      <c r="A360" s="81"/>
      <c r="B360" s="112"/>
      <c r="C360" s="113"/>
      <c r="D360" s="121"/>
      <c r="E360" s="136">
        <f>E359/D359*1</f>
        <v>0.8</v>
      </c>
      <c r="F360" s="136">
        <f>F359/D359*1</f>
        <v>0.2</v>
      </c>
      <c r="G360" s="136">
        <f>G359/D359*1</f>
        <v>0</v>
      </c>
      <c r="H360" s="136">
        <f>H359/D359*1</f>
        <v>0</v>
      </c>
      <c r="I360" s="115"/>
    </row>
    <row r="361" spans="1:9" s="101" customFormat="1" ht="16.5" customHeight="1">
      <c r="A361" s="94" t="s">
        <v>295</v>
      </c>
      <c r="B361" s="95"/>
      <c r="C361" s="96"/>
      <c r="D361" s="104"/>
      <c r="E361" s="104"/>
      <c r="F361" s="104"/>
      <c r="G361" s="104"/>
      <c r="H361" s="104"/>
      <c r="I361" s="105"/>
    </row>
    <row r="362" spans="1:9" ht="28.8">
      <c r="A362" s="57"/>
      <c r="B362" s="51"/>
      <c r="C362" s="24">
        <v>168</v>
      </c>
      <c r="D362" s="25" t="s">
        <v>220</v>
      </c>
      <c r="E362" s="24" t="s">
        <v>7</v>
      </c>
      <c r="F362" s="24"/>
      <c r="G362" s="24"/>
      <c r="H362" s="88"/>
      <c r="I362" s="50"/>
    </row>
    <row r="363" spans="1:9">
      <c r="A363" s="57"/>
      <c r="B363" s="51"/>
      <c r="C363" s="24">
        <v>169</v>
      </c>
      <c r="D363" s="25" t="s">
        <v>221</v>
      </c>
      <c r="E363" s="24"/>
      <c r="F363" s="24" t="s">
        <v>7</v>
      </c>
      <c r="G363" s="24"/>
      <c r="H363" s="88"/>
      <c r="I363" s="50"/>
    </row>
    <row r="364" spans="1:9">
      <c r="A364" s="57"/>
      <c r="B364" s="51"/>
      <c r="C364" s="24">
        <v>170</v>
      </c>
      <c r="D364" s="25" t="s">
        <v>222</v>
      </c>
      <c r="E364" s="24" t="s">
        <v>7</v>
      </c>
      <c r="F364" s="24"/>
      <c r="G364" s="24"/>
      <c r="H364" s="88"/>
      <c r="I364" s="50"/>
    </row>
    <row r="365" spans="1:9">
      <c r="A365" s="57"/>
      <c r="B365" s="51"/>
      <c r="C365" s="24">
        <v>171</v>
      </c>
      <c r="D365" s="25" t="s">
        <v>223</v>
      </c>
      <c r="E365" s="24"/>
      <c r="F365" s="24" t="s">
        <v>7</v>
      </c>
      <c r="G365" s="24"/>
      <c r="H365" s="88"/>
      <c r="I365" s="50"/>
    </row>
    <row r="366" spans="1:9">
      <c r="A366" s="164"/>
      <c r="B366" s="165"/>
      <c r="C366" s="24" t="s">
        <v>224</v>
      </c>
      <c r="D366" s="27" t="s">
        <v>225</v>
      </c>
      <c r="E366" s="24" t="s">
        <v>7</v>
      </c>
      <c r="F366" s="24"/>
      <c r="G366" s="24"/>
      <c r="H366" s="73"/>
      <c r="I366" s="50"/>
    </row>
    <row r="367" spans="1:9">
      <c r="A367" s="57"/>
      <c r="B367" s="60"/>
      <c r="C367" s="116"/>
      <c r="D367" s="118">
        <v>5</v>
      </c>
      <c r="E367" s="59">
        <f>COUNTIF(E362:E366,"x")</f>
        <v>3</v>
      </c>
      <c r="F367" s="59">
        <f>COUNTIF(F362:F366,"x")</f>
        <v>2</v>
      </c>
      <c r="G367" s="59">
        <f>COUNTIF(G362:G366,"x")</f>
        <v>0</v>
      </c>
      <c r="H367" s="24">
        <f>COUNTIF(H362:H366,"x")</f>
        <v>0</v>
      </c>
      <c r="I367" s="117"/>
    </row>
    <row r="368" spans="1:9" ht="15" thickBot="1">
      <c r="A368" s="57"/>
      <c r="B368" s="60"/>
      <c r="C368" s="116"/>
      <c r="D368" s="86"/>
      <c r="E368" s="137">
        <f>E367/D367*1</f>
        <v>0.6</v>
      </c>
      <c r="F368" s="137">
        <f>F367/D367*1</f>
        <v>0.4</v>
      </c>
      <c r="G368" s="137">
        <f>G367/D367*1</f>
        <v>0</v>
      </c>
      <c r="H368" s="137">
        <f>H367/D367*1</f>
        <v>0</v>
      </c>
      <c r="I368" s="117"/>
    </row>
    <row r="369" spans="1:9">
      <c r="A369" s="168"/>
      <c r="B369" s="169"/>
      <c r="C369" s="169"/>
      <c r="D369" s="149">
        <v>10</v>
      </c>
      <c r="E369" s="147">
        <f>COUNTIF(E354:E366,"x")</f>
        <v>7</v>
      </c>
      <c r="F369" s="147">
        <f>COUNTIF(F354:F366,"x")</f>
        <v>3</v>
      </c>
      <c r="G369" s="147">
        <f>COUNTIF(G354:G366,"x")</f>
        <v>0</v>
      </c>
      <c r="H369" s="148">
        <f>COUNTIF(H354:H366,"x")</f>
        <v>0</v>
      </c>
      <c r="I369" s="107"/>
    </row>
    <row r="370" spans="1:9" ht="15" thickBot="1">
      <c r="A370" s="170"/>
      <c r="B370" s="171"/>
      <c r="C370" s="171"/>
      <c r="D370" s="143"/>
      <c r="E370" s="150">
        <f>E369/D369*1</f>
        <v>0.7</v>
      </c>
      <c r="F370" s="150">
        <f>F369/D369*1</f>
        <v>0.3</v>
      </c>
      <c r="G370" s="150">
        <f>G369/D369*1</f>
        <v>0</v>
      </c>
      <c r="H370" s="151">
        <f>H369/D369*1</f>
        <v>0</v>
      </c>
      <c r="I370" s="107"/>
    </row>
    <row r="371" spans="1:9" s="52" customFormat="1" ht="36" customHeight="1">
      <c r="A371" s="166" t="s">
        <v>257</v>
      </c>
      <c r="B371" s="167"/>
      <c r="C371" s="167"/>
      <c r="D371" s="167"/>
      <c r="E371" s="54"/>
      <c r="F371" s="55"/>
      <c r="G371" s="54"/>
      <c r="H371" s="184"/>
      <c r="I371" s="185"/>
    </row>
    <row r="372" spans="1:9" ht="15.6">
      <c r="A372" s="2"/>
      <c r="B372" s="2"/>
      <c r="C372" s="2"/>
      <c r="D372" s="3" t="s">
        <v>1</v>
      </c>
      <c r="E372" s="4" t="s">
        <v>2</v>
      </c>
      <c r="F372" s="48" t="s">
        <v>3</v>
      </c>
      <c r="G372" s="49" t="s">
        <v>4</v>
      </c>
      <c r="H372" s="56" t="s">
        <v>5</v>
      </c>
      <c r="I372" s="77" t="s">
        <v>258</v>
      </c>
    </row>
    <row r="373" spans="1:9" s="101" customFormat="1" ht="17.25" customHeight="1">
      <c r="A373" s="94" t="s">
        <v>296</v>
      </c>
      <c r="B373" s="95"/>
      <c r="C373" s="96"/>
      <c r="D373" s="191"/>
      <c r="E373" s="191"/>
      <c r="F373" s="191"/>
      <c r="G373" s="191"/>
      <c r="H373" s="191"/>
      <c r="I373" s="192"/>
    </row>
    <row r="374" spans="1:9">
      <c r="A374" s="162"/>
      <c r="B374" s="163"/>
      <c r="C374" s="6">
        <v>172</v>
      </c>
      <c r="D374" s="31" t="s">
        <v>226</v>
      </c>
      <c r="E374" s="6" t="s">
        <v>7</v>
      </c>
      <c r="F374" s="6"/>
      <c r="G374" s="6"/>
      <c r="H374" s="63"/>
      <c r="I374" s="106"/>
    </row>
    <row r="375" spans="1:9" ht="28.8">
      <c r="A375" s="81"/>
      <c r="B375" s="82"/>
      <c r="C375" s="10">
        <v>173</v>
      </c>
      <c r="D375" s="29" t="s">
        <v>227</v>
      </c>
      <c r="E375" s="10" t="s">
        <v>7</v>
      </c>
      <c r="F375" s="10"/>
      <c r="G375" s="10"/>
      <c r="H375" s="66"/>
      <c r="I375" s="83"/>
    </row>
    <row r="376" spans="1:9" ht="28.8">
      <c r="A376" s="81"/>
      <c r="B376" s="82"/>
      <c r="C376" s="10">
        <v>174</v>
      </c>
      <c r="D376" s="29" t="s">
        <v>228</v>
      </c>
      <c r="E376" s="10" t="s">
        <v>7</v>
      </c>
      <c r="F376" s="10"/>
      <c r="G376" s="10"/>
      <c r="H376" s="66"/>
      <c r="I376" s="83"/>
    </row>
    <row r="377" spans="1:9" ht="43.2">
      <c r="A377" s="81"/>
      <c r="B377" s="82"/>
      <c r="C377" s="10">
        <v>175</v>
      </c>
      <c r="D377" s="29" t="s">
        <v>229</v>
      </c>
      <c r="E377" s="10" t="s">
        <v>7</v>
      </c>
      <c r="F377" s="10"/>
      <c r="G377" s="10"/>
      <c r="H377" s="66"/>
      <c r="I377" s="83"/>
    </row>
    <row r="378" spans="1:9" ht="28.8">
      <c r="A378" s="81"/>
      <c r="B378" s="82"/>
      <c r="C378" s="10">
        <v>176</v>
      </c>
      <c r="D378" s="29" t="s">
        <v>230</v>
      </c>
      <c r="E378" s="10" t="s">
        <v>7</v>
      </c>
      <c r="F378" s="10"/>
      <c r="G378" s="10"/>
      <c r="H378" s="66"/>
      <c r="I378" s="83"/>
    </row>
    <row r="379" spans="1:9" ht="28.8">
      <c r="A379" s="81"/>
      <c r="B379" s="82"/>
      <c r="C379" s="10">
        <v>177</v>
      </c>
      <c r="D379" s="29" t="s">
        <v>231</v>
      </c>
      <c r="E379" s="10"/>
      <c r="F379" s="10"/>
      <c r="G379" s="10" t="s">
        <v>7</v>
      </c>
      <c r="H379" s="66"/>
      <c r="I379" s="83"/>
    </row>
    <row r="380" spans="1:9" ht="28.8">
      <c r="A380" s="81"/>
      <c r="B380" s="82"/>
      <c r="C380" s="10">
        <v>178</v>
      </c>
      <c r="D380" s="29" t="s">
        <v>232</v>
      </c>
      <c r="E380" s="10" t="s">
        <v>7</v>
      </c>
      <c r="F380" s="10"/>
      <c r="G380" s="10"/>
      <c r="H380" s="66"/>
      <c r="I380" s="83"/>
    </row>
    <row r="381" spans="1:9">
      <c r="A381" s="81"/>
      <c r="B381" s="112"/>
      <c r="C381" s="113"/>
      <c r="D381" s="120">
        <v>7</v>
      </c>
      <c r="E381" s="6">
        <f>COUNTIF(E374:E380,"x")</f>
        <v>6</v>
      </c>
      <c r="F381" s="6">
        <f>COUNTIF(F374:F380,"x")</f>
        <v>0</v>
      </c>
      <c r="G381" s="6">
        <f>COUNTIF(G374:G380,"x")</f>
        <v>1</v>
      </c>
      <c r="H381" s="10">
        <f>COUNTIF(H374:H380,"x")</f>
        <v>0</v>
      </c>
      <c r="I381" s="115"/>
    </row>
    <row r="382" spans="1:9">
      <c r="A382" s="81"/>
      <c r="B382" s="112"/>
      <c r="C382" s="113"/>
      <c r="D382" s="121"/>
      <c r="E382" s="136">
        <f>E381/D381*1</f>
        <v>0.8571428571428571</v>
      </c>
      <c r="F382" s="136">
        <f>F381/D381*1</f>
        <v>0</v>
      </c>
      <c r="G382" s="136">
        <f>G381/D381*1</f>
        <v>0.14285714285714285</v>
      </c>
      <c r="H382" s="136">
        <f>H381/D381*1</f>
        <v>0</v>
      </c>
      <c r="I382" s="115"/>
    </row>
    <row r="383" spans="1:9" s="101" customFormat="1" ht="16.5" customHeight="1">
      <c r="A383" s="94" t="s">
        <v>297</v>
      </c>
      <c r="B383" s="95"/>
      <c r="C383" s="96"/>
      <c r="D383" s="104"/>
      <c r="E383" s="104"/>
      <c r="F383" s="104"/>
      <c r="G383" s="104"/>
      <c r="H383" s="104"/>
      <c r="I383" s="105"/>
    </row>
    <row r="384" spans="1:9" ht="28.8">
      <c r="A384" s="57"/>
      <c r="B384" s="51"/>
      <c r="C384" s="17">
        <v>179</v>
      </c>
      <c r="D384" s="22" t="s">
        <v>233</v>
      </c>
      <c r="E384" s="17" t="s">
        <v>7</v>
      </c>
      <c r="F384" s="17"/>
      <c r="G384" s="17"/>
      <c r="H384" s="68"/>
      <c r="I384" s="1"/>
    </row>
    <row r="385" spans="1:9">
      <c r="A385" s="57"/>
      <c r="B385" s="60"/>
      <c r="C385" s="116"/>
      <c r="D385" s="118">
        <v>1</v>
      </c>
      <c r="E385" s="59">
        <f>COUNTIF(E384,"x")</f>
        <v>1</v>
      </c>
      <c r="F385" s="59">
        <f>COUNTIF(F384,"x")</f>
        <v>0</v>
      </c>
      <c r="G385" s="59">
        <f>COUNTIF(G384,"x")</f>
        <v>0</v>
      </c>
      <c r="H385" s="24">
        <f>COUNTIF(H384,"x")</f>
        <v>0</v>
      </c>
      <c r="I385" s="117"/>
    </row>
    <row r="386" spans="1:9">
      <c r="A386" s="57"/>
      <c r="B386" s="60"/>
      <c r="C386" s="116"/>
      <c r="D386" s="86"/>
      <c r="E386" s="137">
        <f>E385/D385*1</f>
        <v>1</v>
      </c>
      <c r="F386" s="137">
        <f>F385/D385*1</f>
        <v>0</v>
      </c>
      <c r="G386" s="137">
        <f>G385/D385*1</f>
        <v>0</v>
      </c>
      <c r="H386" s="137">
        <f>H385/D385*1</f>
        <v>0</v>
      </c>
      <c r="I386" s="117"/>
    </row>
    <row r="387" spans="1:9" s="101" customFormat="1" ht="16.5" customHeight="1">
      <c r="A387" s="94" t="s">
        <v>298</v>
      </c>
      <c r="B387" s="95"/>
      <c r="C387" s="96"/>
      <c r="D387" s="104"/>
      <c r="E387" s="104"/>
      <c r="F387" s="104"/>
      <c r="G387" s="104"/>
      <c r="H387" s="104"/>
      <c r="I387" s="105"/>
    </row>
    <row r="388" spans="1:9" ht="28.8">
      <c r="A388" s="81"/>
      <c r="B388" s="80"/>
      <c r="C388" s="10">
        <v>180</v>
      </c>
      <c r="D388" s="29" t="s">
        <v>234</v>
      </c>
      <c r="E388" s="10" t="s">
        <v>7</v>
      </c>
      <c r="F388" s="10"/>
      <c r="G388" s="10"/>
      <c r="H388" s="66"/>
      <c r="I388" s="83"/>
    </row>
    <row r="389" spans="1:9">
      <c r="A389" s="81"/>
      <c r="B389" s="80"/>
      <c r="C389" s="10">
        <v>181</v>
      </c>
      <c r="D389" s="29" t="s">
        <v>235</v>
      </c>
      <c r="E389" s="10" t="s">
        <v>7</v>
      </c>
      <c r="F389" s="10"/>
      <c r="G389" s="10"/>
      <c r="H389" s="66"/>
      <c r="I389" s="83"/>
    </row>
    <row r="390" spans="1:9">
      <c r="A390" s="81"/>
      <c r="B390" s="80"/>
      <c r="C390" s="10">
        <v>182</v>
      </c>
      <c r="D390" s="29" t="s">
        <v>236</v>
      </c>
      <c r="E390" s="10" t="s">
        <v>7</v>
      </c>
      <c r="F390" s="10"/>
      <c r="G390" s="10"/>
      <c r="H390" s="66"/>
      <c r="I390" s="83"/>
    </row>
    <row r="391" spans="1:9">
      <c r="A391" s="162"/>
      <c r="B391" s="163"/>
      <c r="C391" s="10">
        <v>183</v>
      </c>
      <c r="D391" s="29" t="s">
        <v>237</v>
      </c>
      <c r="E391" s="10"/>
      <c r="F391" s="10" t="s">
        <v>7</v>
      </c>
      <c r="G391" s="10"/>
      <c r="H391" s="66"/>
      <c r="I391" s="83"/>
    </row>
    <row r="392" spans="1:9">
      <c r="A392" s="57"/>
      <c r="B392" s="60"/>
      <c r="C392" s="116"/>
      <c r="D392" s="118">
        <v>5</v>
      </c>
      <c r="E392" s="59">
        <f>COUNTIF(E388:E391,"x")</f>
        <v>3</v>
      </c>
      <c r="F392" s="59">
        <f>COUNTIF(F388:F391,"x")</f>
        <v>1</v>
      </c>
      <c r="G392" s="59">
        <f>COUNTIF(G388:G391,"x")</f>
        <v>0</v>
      </c>
      <c r="H392" s="24">
        <f>COUNTIF(H388:H391,"x")</f>
        <v>0</v>
      </c>
      <c r="I392" s="117"/>
    </row>
    <row r="393" spans="1:9">
      <c r="A393" s="57"/>
      <c r="B393" s="60"/>
      <c r="C393" s="116"/>
      <c r="D393" s="86"/>
      <c r="E393" s="137">
        <f>E392/D392*1</f>
        <v>0.6</v>
      </c>
      <c r="F393" s="137">
        <f>F392/D392*1</f>
        <v>0.2</v>
      </c>
      <c r="G393" s="137">
        <f>G392/D392*1</f>
        <v>0</v>
      </c>
      <c r="H393" s="137">
        <f>H392/D392*1</f>
        <v>0</v>
      </c>
      <c r="I393" s="117"/>
    </row>
    <row r="394" spans="1:9" s="101" customFormat="1" ht="16.5" customHeight="1">
      <c r="A394" s="94" t="s">
        <v>299</v>
      </c>
      <c r="B394" s="95"/>
      <c r="C394" s="96"/>
      <c r="D394" s="104"/>
      <c r="E394" s="104"/>
      <c r="F394" s="104"/>
      <c r="G394" s="104"/>
      <c r="H394" s="104"/>
      <c r="I394" s="105"/>
    </row>
    <row r="395" spans="1:9">
      <c r="A395" s="57"/>
      <c r="B395" s="51"/>
      <c r="C395" s="28">
        <v>184</v>
      </c>
      <c r="D395" s="37" t="s">
        <v>238</v>
      </c>
      <c r="E395" s="155" t="s">
        <v>7</v>
      </c>
      <c r="F395" s="28"/>
      <c r="G395" s="28"/>
      <c r="H395" s="69"/>
      <c r="I395" s="1"/>
    </row>
    <row r="396" spans="1:9">
      <c r="A396" s="164"/>
      <c r="B396" s="165"/>
      <c r="C396" s="24">
        <v>185</v>
      </c>
      <c r="D396" s="27" t="s">
        <v>304</v>
      </c>
      <c r="E396" s="24" t="s">
        <v>7</v>
      </c>
      <c r="F396" s="24"/>
      <c r="G396" s="24"/>
      <c r="H396" s="73"/>
      <c r="I396" s="1"/>
    </row>
    <row r="397" spans="1:9">
      <c r="A397" s="57"/>
      <c r="B397" s="60"/>
      <c r="C397" s="116"/>
      <c r="D397" s="118">
        <v>2</v>
      </c>
      <c r="E397" s="59">
        <f>COUNTIF(E395:E396,"x")</f>
        <v>2</v>
      </c>
      <c r="F397" s="59">
        <f>COUNTIF(F395:F396,"x")</f>
        <v>0</v>
      </c>
      <c r="G397" s="59">
        <f>COUNTIF(G395:G396,"x")</f>
        <v>0</v>
      </c>
      <c r="H397" s="24">
        <f>COUNTIF(H395:H396,"x")</f>
        <v>0</v>
      </c>
      <c r="I397" s="117"/>
    </row>
    <row r="398" spans="1:9" ht="15" thickBot="1">
      <c r="A398" s="57"/>
      <c r="B398" s="60"/>
      <c r="C398" s="116"/>
      <c r="D398" s="86"/>
      <c r="E398" s="137">
        <f>E397/D397*1</f>
        <v>1</v>
      </c>
      <c r="F398" s="137">
        <f>F397/D397*1</f>
        <v>0</v>
      </c>
      <c r="G398" s="137">
        <f>G397/D397*1</f>
        <v>0</v>
      </c>
      <c r="H398" s="137">
        <f>H397/D397*1</f>
        <v>0</v>
      </c>
      <c r="I398" s="117"/>
    </row>
    <row r="399" spans="1:9">
      <c r="A399" s="168"/>
      <c r="B399" s="169"/>
      <c r="C399" s="169"/>
      <c r="D399" s="149">
        <v>14</v>
      </c>
      <c r="E399" s="147">
        <f>COUNTIF(E374:E396,"x")</f>
        <v>12</v>
      </c>
      <c r="F399" s="147">
        <f>COUNTIF(F374:F396,"x")</f>
        <v>1</v>
      </c>
      <c r="G399" s="147">
        <f>COUNTIF(G374:G396,"x")</f>
        <v>1</v>
      </c>
      <c r="H399" s="148">
        <f>COUNTIF(H374:H396,"x")</f>
        <v>0</v>
      </c>
      <c r="I399" s="107"/>
    </row>
    <row r="400" spans="1:9" ht="15" thickBot="1">
      <c r="A400" s="170"/>
      <c r="B400" s="171"/>
      <c r="C400" s="171"/>
      <c r="D400" s="143"/>
      <c r="E400" s="152">
        <f>E399/D399*1</f>
        <v>0.8571428571428571</v>
      </c>
      <c r="F400" s="152">
        <f>F399/D399*1</f>
        <v>7.1428571428571425E-2</v>
      </c>
      <c r="G400" s="152">
        <f>G399/D399*1</f>
        <v>7.1428571428571425E-2</v>
      </c>
      <c r="H400" s="153">
        <f>H399/D399*1</f>
        <v>0</v>
      </c>
      <c r="I400" s="107"/>
    </row>
    <row r="401" spans="1:9" ht="15.6">
      <c r="A401" s="38"/>
      <c r="B401" s="39"/>
      <c r="C401" s="39"/>
      <c r="D401" s="39"/>
      <c r="E401" s="40" t="s">
        <v>2</v>
      </c>
      <c r="F401" s="41" t="s">
        <v>3</v>
      </c>
      <c r="G401" s="42" t="s">
        <v>4</v>
      </c>
      <c r="H401" s="41" t="s">
        <v>5</v>
      </c>
      <c r="I401" s="1"/>
    </row>
    <row r="402" spans="1:9" ht="21">
      <c r="A402" s="158" t="s">
        <v>239</v>
      </c>
      <c r="B402" s="159"/>
      <c r="C402" s="159"/>
      <c r="D402" s="43">
        <f>D399+D369+D349+D257+D235+D209+D165+D74</f>
        <v>208</v>
      </c>
      <c r="E402" s="44">
        <f>E74+E165+E209+E235+E257+E349+E369+E399</f>
        <v>150</v>
      </c>
      <c r="F402" s="44">
        <f>F74+F165+F209+F235+F257+F349+F369+F399</f>
        <v>40</v>
      </c>
      <c r="G402" s="44">
        <f>G74+G165+G209+G235+G257+G349+G369+G399</f>
        <v>15</v>
      </c>
      <c r="H402" s="44">
        <f>H74+H165+H209+H235+H257+H349+H369+H399</f>
        <v>3</v>
      </c>
      <c r="I402" s="1"/>
    </row>
    <row r="403" spans="1:9" ht="21">
      <c r="A403" s="158" t="s">
        <v>240</v>
      </c>
      <c r="B403" s="159"/>
      <c r="C403" s="159"/>
      <c r="D403" s="43"/>
      <c r="E403" s="154">
        <f>E402/D402*1</f>
        <v>0.72115384615384615</v>
      </c>
      <c r="F403" s="154">
        <f>F402/D402*1</f>
        <v>0.19230769230769232</v>
      </c>
      <c r="G403" s="154">
        <f>G402/D402*1</f>
        <v>7.2115384615384609E-2</v>
      </c>
      <c r="H403" s="154">
        <f>H402/D402*1</f>
        <v>1.4423076923076924E-2</v>
      </c>
      <c r="I403" s="1"/>
    </row>
    <row r="404" spans="1:9">
      <c r="A404" s="45"/>
      <c r="B404" s="46"/>
      <c r="C404" s="46"/>
      <c r="D404" s="46"/>
      <c r="E404" s="46"/>
      <c r="F404" s="46"/>
      <c r="G404" s="46"/>
      <c r="H404" s="46"/>
      <c r="I404" s="1"/>
    </row>
  </sheetData>
  <mergeCells count="102">
    <mergeCell ref="A179:B179"/>
    <mergeCell ref="A186:B186"/>
    <mergeCell ref="A195:B195"/>
    <mergeCell ref="A201:B201"/>
    <mergeCell ref="A205:B205"/>
    <mergeCell ref="A225:B225"/>
    <mergeCell ref="A249:B249"/>
    <mergeCell ref="H167:I167"/>
    <mergeCell ref="A76:I77"/>
    <mergeCell ref="G78:I78"/>
    <mergeCell ref="A145:B145"/>
    <mergeCell ref="A149:B149"/>
    <mergeCell ref="A374:B374"/>
    <mergeCell ref="A391:B391"/>
    <mergeCell ref="D239:I239"/>
    <mergeCell ref="H259:I259"/>
    <mergeCell ref="D261:I261"/>
    <mergeCell ref="D169:I169"/>
    <mergeCell ref="H211:I211"/>
    <mergeCell ref="D213:I213"/>
    <mergeCell ref="H237:I237"/>
    <mergeCell ref="H371:I371"/>
    <mergeCell ref="D373:I373"/>
    <mergeCell ref="H351:I351"/>
    <mergeCell ref="A353:I353"/>
    <mergeCell ref="A351:D351"/>
    <mergeCell ref="A354:B354"/>
    <mergeCell ref="A366:B366"/>
    <mergeCell ref="A371:D371"/>
    <mergeCell ref="A175:B175"/>
    <mergeCell ref="A154:B154"/>
    <mergeCell ref="A162:B162"/>
    <mergeCell ref="A26:B26"/>
    <mergeCell ref="A209:C210"/>
    <mergeCell ref="A165:C166"/>
    <mergeCell ref="A235:C236"/>
    <mergeCell ref="A3:I4"/>
    <mergeCell ref="A334:B334"/>
    <mergeCell ref="A328:B328"/>
    <mergeCell ref="A322:B322"/>
    <mergeCell ref="A305:B305"/>
    <mergeCell ref="A301:B301"/>
    <mergeCell ref="A292:B292"/>
    <mergeCell ref="A289:B289"/>
    <mergeCell ref="A285:B285"/>
    <mergeCell ref="A270:B270"/>
    <mergeCell ref="A266:B266"/>
    <mergeCell ref="A265:B265"/>
    <mergeCell ref="A262:B262"/>
    <mergeCell ref="A191:B191"/>
    <mergeCell ref="A211:D211"/>
    <mergeCell ref="A214:B214"/>
    <mergeCell ref="A220:B220"/>
    <mergeCell ref="A237:D237"/>
    <mergeCell ref="A21:B21"/>
    <mergeCell ref="A257:C258"/>
    <mergeCell ref="A74:C75"/>
    <mergeCell ref="A81:B81"/>
    <mergeCell ref="A89:B89"/>
    <mergeCell ref="A107:B107"/>
    <mergeCell ref="A111:B111"/>
    <mergeCell ref="A240:B240"/>
    <mergeCell ref="A254:B254"/>
    <mergeCell ref="A158:B158"/>
    <mergeCell ref="A137:B137"/>
    <mergeCell ref="A132:B132"/>
    <mergeCell ref="A103:B103"/>
    <mergeCell ref="A93:B93"/>
    <mergeCell ref="A78:D78"/>
    <mergeCell ref="A84:B84"/>
    <mergeCell ref="A85:B85"/>
    <mergeCell ref="A114:B114"/>
    <mergeCell ref="A118:B118"/>
    <mergeCell ref="A167:D167"/>
    <mergeCell ref="A170:B170"/>
    <mergeCell ref="A231:B231"/>
    <mergeCell ref="A128:B128"/>
    <mergeCell ref="A141:B141"/>
    <mergeCell ref="A1:I1"/>
    <mergeCell ref="A402:C402"/>
    <mergeCell ref="A403:C403"/>
    <mergeCell ref="C7:I7"/>
    <mergeCell ref="A8:B8"/>
    <mergeCell ref="A396:B396"/>
    <mergeCell ref="A259:D259"/>
    <mergeCell ref="A274:B274"/>
    <mergeCell ref="A296:B296"/>
    <mergeCell ref="A318:B318"/>
    <mergeCell ref="A338:B338"/>
    <mergeCell ref="A343:B343"/>
    <mergeCell ref="A399:C400"/>
    <mergeCell ref="A349:C350"/>
    <mergeCell ref="A369:C370"/>
    <mergeCell ref="A10:B10"/>
    <mergeCell ref="A16:B16"/>
    <mergeCell ref="A14:B14"/>
    <mergeCell ref="A22:B22"/>
    <mergeCell ref="A40:B40"/>
    <mergeCell ref="A44:B44"/>
    <mergeCell ref="A56:B56"/>
    <mergeCell ref="A61:B61"/>
    <mergeCell ref="A20:B20"/>
  </mergeCells>
  <pageMargins left="0.25" right="0.25" top="0.75" bottom="0.75" header="0.3" footer="0.3"/>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Aurélie Carlier</dc:creator>
  <cp:lastModifiedBy>Laetitia Baudewijns</cp:lastModifiedBy>
  <cp:lastPrinted>2024-03-12T12:40:05Z</cp:lastPrinted>
  <dcterms:created xsi:type="dcterms:W3CDTF">2024-01-30T07:56:00Z</dcterms:created>
  <dcterms:modified xsi:type="dcterms:W3CDTF">2024-03-26T10:51:38Z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04AE543702124D98BA1755DACC011E15_13</vt:lpwstr>
  </property>
  <property fmtid="{D5CDD505-2E9C-101B-9397-08002B2CF9AE}" pid="3" name="KSOProductBuildVer">
    <vt:lpwstr>1033-12.2.0.13431</vt:lpwstr>
  </property>
</Properties>
</file>